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"/>
    </mc:Choice>
  </mc:AlternateContent>
  <bookViews>
    <workbookView xWindow="-120" yWindow="-120" windowWidth="29040" windowHeight="15720"/>
  </bookViews>
  <sheets>
    <sheet name="LIBRO BANCOS AL 30 DE JUNIO 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8" i="1" l="1"/>
  <c r="H66" i="1"/>
  <c r="G66" i="1"/>
  <c r="I57" i="1"/>
  <c r="I58" i="1" s="1"/>
  <c r="I59" i="1" s="1"/>
  <c r="I60" i="1" s="1"/>
  <c r="I61" i="1" s="1"/>
  <c r="I62" i="1" s="1"/>
  <c r="I63" i="1" s="1"/>
  <c r="I64" i="1" s="1"/>
  <c r="I65" i="1" s="1"/>
  <c r="I66" i="1" s="1"/>
  <c r="H52" i="1"/>
  <c r="G52" i="1"/>
  <c r="I28" i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H23" i="1"/>
  <c r="H69" i="1" s="1"/>
  <c r="H70" i="1" s="1"/>
  <c r="G23" i="1"/>
  <c r="G69" i="1" s="1"/>
  <c r="G70" i="1" s="1"/>
  <c r="I22" i="1"/>
  <c r="I23" i="1" s="1"/>
  <c r="I17" i="1"/>
  <c r="H17" i="1"/>
  <c r="G17" i="1"/>
  <c r="H11" i="1"/>
  <c r="G11" i="1"/>
  <c r="I10" i="1"/>
  <c r="I11" i="1" s="1"/>
  <c r="I69" i="1" l="1"/>
  <c r="I70" i="1" s="1"/>
</calcChain>
</file>

<file path=xl/sharedStrings.xml><?xml version="1.0" encoding="utf-8"?>
<sst xmlns="http://schemas.openxmlformats.org/spreadsheetml/2006/main" count="188" uniqueCount="40">
  <si>
    <t>Direccion Financiera</t>
  </si>
  <si>
    <t>DEPARTAMENTO DE CONTABILIDAD</t>
  </si>
  <si>
    <t>LIBRO BANCOS AL 30 DE JUNIO DEL 2026</t>
  </si>
  <si>
    <t>Valores en RD$</t>
  </si>
  <si>
    <t>Cta. Fondo Reponible - No. 240-016429-5 - DOP</t>
  </si>
  <si>
    <t>Cuenta Bancaria</t>
  </si>
  <si>
    <t>Beneficiario/Cliente</t>
  </si>
  <si>
    <t>Descripción</t>
  </si>
  <si>
    <t>Fecha Imputación</t>
  </si>
  <si>
    <t>Tipo Transacción</t>
  </si>
  <si>
    <t>Numero
Transacción</t>
  </si>
  <si>
    <t>Débito</t>
  </si>
  <si>
    <t>Crédito</t>
  </si>
  <si>
    <t>Balance</t>
  </si>
  <si>
    <t>240-016429-5</t>
  </si>
  <si>
    <t>BALANCE INICIAL</t>
  </si>
  <si>
    <t>Banco de Reservas</t>
  </si>
  <si>
    <t>COMISIÓN MANEJO DE CUENTA</t>
  </si>
  <si>
    <t>COMISION</t>
  </si>
  <si>
    <t>Totales</t>
  </si>
  <si>
    <t>Cta. Fondo en Avance por Excepción - No. 960-472532-3 - DOP</t>
  </si>
  <si>
    <t>960-472532-3</t>
  </si>
  <si>
    <t>-</t>
  </si>
  <si>
    <t>Cta. Pagos a Terceros - No. 314-000162-4 - DOP</t>
  </si>
  <si>
    <t>314-000162-4</t>
  </si>
  <si>
    <t>9990002</t>
  </si>
  <si>
    <t>Cta. Recursos de Captación Directa - No. 2085001000 - DOP</t>
  </si>
  <si>
    <t>Cta. Recursos de Captación Directa</t>
  </si>
  <si>
    <t>Asignacion Cuota de Pago Debito</t>
  </si>
  <si>
    <t>Transferencia automatica Recibida</t>
  </si>
  <si>
    <t xml:space="preserve"> Asignacion Cuota de Pago Debito</t>
  </si>
  <si>
    <t>Cta. Recursos de Captación Directa - No. 2085001001 - DOP</t>
  </si>
  <si>
    <t>Cta. Recursos de Captación Directa -1001</t>
  </si>
  <si>
    <t>Asignacion Cuota de Pago Crédito</t>
  </si>
  <si>
    <t>ORDENAMIENTO DE PAGO EMITIDO</t>
  </si>
  <si>
    <t>776809</t>
  </si>
  <si>
    <t>MOVIMIENTOS TOTALES</t>
  </si>
  <si>
    <t>BALANCE GENERAL</t>
  </si>
  <si>
    <r>
      <t xml:space="preserve">Felipe López García
</t>
    </r>
    <r>
      <rPr>
        <sz val="12"/>
        <color theme="1"/>
        <rFont val="Hervalit"/>
      </rPr>
      <t>Encardo de Contabilidad</t>
    </r>
  </si>
  <si>
    <r>
      <t xml:space="preserve">María Mercedes Troncoso
</t>
    </r>
    <r>
      <rPr>
        <sz val="12"/>
        <color theme="1"/>
        <rFont val="Hervalit"/>
      </rPr>
      <t>Directora Financiera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</si>
</sst>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\/mm\/yyyy"/>
    <numFmt numFmtId="165" formatCode="dd/mm/yyyy;@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Hervalit"/>
    </font>
    <font>
      <b/>
      <sz val="10"/>
      <color theme="1"/>
      <name val="Hervalit"/>
    </font>
    <font>
      <sz val="10"/>
      <name val="Hervalit"/>
    </font>
    <font>
      <b/>
      <sz val="10"/>
      <color rgb="FF000000"/>
      <name val="Hervalit"/>
    </font>
    <font>
      <b/>
      <i/>
      <sz val="10"/>
      <color theme="1"/>
      <name val="Hervalit"/>
    </font>
    <font>
      <b/>
      <i/>
      <sz val="10"/>
      <name val="Hervalit"/>
    </font>
    <font>
      <b/>
      <i/>
      <sz val="10"/>
      <color rgb="FF000000"/>
      <name val="Hervalit"/>
    </font>
    <font>
      <sz val="10"/>
      <color rgb="FF333333"/>
      <name val="Hervalit"/>
    </font>
    <font>
      <sz val="10"/>
      <color rgb="FF000000"/>
      <name val="Hervalit"/>
    </font>
    <font>
      <b/>
      <sz val="10"/>
      <name val="Hervalit"/>
    </font>
    <font>
      <i/>
      <sz val="10"/>
      <color theme="1"/>
      <name val="Hervalit"/>
    </font>
    <font>
      <i/>
      <sz val="10"/>
      <name val="Hervalit"/>
    </font>
    <font>
      <i/>
      <sz val="10"/>
      <color rgb="FF000000"/>
      <name val="Hervalit"/>
    </font>
    <font>
      <b/>
      <sz val="12"/>
      <color theme="1"/>
      <name val="Hervalit"/>
    </font>
    <font>
      <sz val="12"/>
      <color theme="1"/>
      <name val="Hervalit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 shrinkToFi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right" vertical="center"/>
    </xf>
    <xf numFmtId="43" fontId="8" fillId="4" borderId="2" xfId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4" fontId="2" fillId="4" borderId="2" xfId="2" applyNumberFormat="1" applyFont="1" applyFill="1" applyBorder="1" applyAlignment="1">
      <alignment horizontal="left" vertical="center"/>
    </xf>
    <xf numFmtId="4" fontId="9" fillId="4" borderId="2" xfId="0" applyNumberFormat="1" applyFont="1" applyFill="1" applyBorder="1" applyAlignment="1">
      <alignment horizontal="left" vertical="center" shrinkToFit="1"/>
    </xf>
    <xf numFmtId="164" fontId="10" fillId="4" borderId="2" xfId="0" applyNumberFormat="1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shrinkToFit="1"/>
    </xf>
    <xf numFmtId="4" fontId="10" fillId="4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4" fontId="2" fillId="4" borderId="2" xfId="0" applyNumberFormat="1" applyFont="1" applyFill="1" applyBorder="1" applyAlignment="1">
      <alignment horizontal="left" vertical="center" shrinkToFit="1"/>
    </xf>
    <xf numFmtId="0" fontId="10" fillId="4" borderId="2" xfId="2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left" vertical="center" shrinkToFi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shrinkToFi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4" fontId="13" fillId="4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 shrinkToFi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Border="1" applyAlignment="1">
      <alignment horizontal="right" vertical="center"/>
    </xf>
    <xf numFmtId="43" fontId="14" fillId="4" borderId="2" xfId="1" applyFont="1" applyFill="1" applyBorder="1" applyAlignment="1">
      <alignment horizontal="right" vertical="center"/>
    </xf>
    <xf numFmtId="4" fontId="4" fillId="4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 shrinkToFi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wrapText="1"/>
    </xf>
    <xf numFmtId="0" fontId="3" fillId="5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840105</xdr:colOff>
      <xdr:row>0</xdr:row>
      <xdr:rowOff>74294</xdr:rowOff>
    </xdr:from>
    <xdr:to>
      <xdr:col>4</xdr:col>
      <xdr:colOff>692796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CAAF90-2417-4FBD-90A9-42F6C5DB8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0055" y="74294"/>
          <a:ext cx="2767341" cy="1202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A4" sqref="A4:I4"/>
    </sheetView>
  </sheetViews>
  <sheetFormatPr baseColWidth="10" defaultColWidth="11.375" defaultRowHeight="15" customHeight="1"/>
  <cols>
    <col min="1" max="1" width="14.75" style="1" customWidth="1"/>
    <col min="2" max="2" width="36.375" style="1" bestFit="1" customWidth="1"/>
    <col min="3" max="3" width="30" style="39" bestFit="1" customWidth="1"/>
    <col min="4" max="4" width="13.75" style="1" bestFit="1" customWidth="1"/>
    <col min="5" max="5" width="14.75" style="1" customWidth="1"/>
    <col min="6" max="6" width="14" style="1" bestFit="1" customWidth="1"/>
    <col min="7" max="9" width="14.75" style="1" customWidth="1"/>
    <col min="10" max="16384" width="11.375" style="1"/>
  </cols>
  <sheetData>
    <row r="1" spans="1:9" ht="99.95" customHeight="1">
      <c r="A1" s="72"/>
      <c r="B1" s="72"/>
      <c r="C1" s="72"/>
      <c r="D1" s="72"/>
      <c r="E1" s="72"/>
      <c r="F1" s="72"/>
      <c r="G1" s="72"/>
      <c r="H1" s="72"/>
      <c r="I1" s="72"/>
    </row>
    <row r="2" spans="1:9" ht="15.95" customHeight="1">
      <c r="A2" s="73" t="s">
        <v>0</v>
      </c>
      <c r="B2" s="74"/>
      <c r="C2" s="74"/>
      <c r="D2" s="74"/>
      <c r="E2" s="74"/>
      <c r="F2" s="74"/>
      <c r="G2" s="74"/>
      <c r="H2" s="74"/>
      <c r="I2" s="74"/>
    </row>
    <row r="3" spans="1:9" ht="16.149999999999999" customHeight="1">
      <c r="A3" s="72" t="s">
        <v>1</v>
      </c>
      <c r="B3" s="75"/>
      <c r="C3" s="75"/>
      <c r="D3" s="75"/>
      <c r="E3" s="75"/>
      <c r="F3" s="75"/>
      <c r="G3" s="75"/>
      <c r="H3" s="75"/>
      <c r="I3" s="75"/>
    </row>
    <row r="4" spans="1:9" ht="16.149999999999999" customHeight="1">
      <c r="A4" s="72" t="s">
        <v>2</v>
      </c>
      <c r="B4" s="74"/>
      <c r="C4" s="74"/>
      <c r="D4" s="74"/>
      <c r="E4" s="74"/>
      <c r="F4" s="74"/>
      <c r="G4" s="74"/>
      <c r="H4" s="74"/>
      <c r="I4" s="74"/>
    </row>
    <row r="5" spans="1:9" ht="16.149999999999999" customHeight="1">
      <c r="A5" s="73" t="s">
        <v>3</v>
      </c>
      <c r="B5" s="74"/>
      <c r="C5" s="74"/>
      <c r="D5" s="74"/>
      <c r="E5" s="74"/>
      <c r="F5" s="74"/>
      <c r="G5" s="74"/>
      <c r="H5" s="74"/>
      <c r="I5" s="74"/>
    </row>
    <row r="6" spans="1:9" ht="16.149999999999999" customHeight="1">
      <c r="A6" s="2"/>
      <c r="B6" s="3"/>
      <c r="C6" s="4"/>
      <c r="D6" s="3"/>
      <c r="E6" s="3"/>
      <c r="F6" s="3"/>
      <c r="G6" s="3"/>
      <c r="H6" s="3"/>
      <c r="I6" s="3"/>
    </row>
    <row r="7" spans="1:9" ht="19.899999999999999" customHeight="1">
      <c r="A7" s="68" t="s">
        <v>4</v>
      </c>
      <c r="B7" s="69"/>
      <c r="C7" s="69"/>
      <c r="D7" s="69"/>
      <c r="E7" s="69"/>
      <c r="F7" s="69"/>
      <c r="G7" s="69"/>
      <c r="H7" s="69"/>
      <c r="I7" s="69"/>
    </row>
    <row r="8" spans="1:9" ht="27" customHeight="1">
      <c r="A8" s="5" t="s">
        <v>5</v>
      </c>
      <c r="B8" s="6" t="s">
        <v>6</v>
      </c>
      <c r="C8" s="7" t="s">
        <v>7</v>
      </c>
      <c r="D8" s="5" t="s">
        <v>8</v>
      </c>
      <c r="E8" s="5" t="s">
        <v>9</v>
      </c>
      <c r="F8" s="5" t="s">
        <v>10</v>
      </c>
      <c r="G8" s="6" t="s">
        <v>11</v>
      </c>
      <c r="H8" s="5" t="s">
        <v>12</v>
      </c>
      <c r="I8" s="5" t="s">
        <v>13</v>
      </c>
    </row>
    <row r="9" spans="1:9" ht="14.1" customHeight="1">
      <c r="A9" s="8" t="s">
        <v>14</v>
      </c>
      <c r="B9" s="9" t="s">
        <v>15</v>
      </c>
      <c r="C9" s="10"/>
      <c r="D9" s="11"/>
      <c r="E9" s="12"/>
      <c r="F9" s="13"/>
      <c r="G9" s="14"/>
      <c r="H9" s="14">
        <v>0</v>
      </c>
      <c r="I9" s="15">
        <v>69505.890000000014</v>
      </c>
    </row>
    <row r="10" spans="1:9" ht="14.1" customHeight="1">
      <c r="A10" s="16" t="s">
        <v>14</v>
      </c>
      <c r="B10" s="17" t="s">
        <v>16</v>
      </c>
      <c r="C10" s="18" t="s">
        <v>17</v>
      </c>
      <c r="D10" s="19">
        <v>46203</v>
      </c>
      <c r="E10" s="20" t="s">
        <v>18</v>
      </c>
      <c r="F10" s="21">
        <v>9990002</v>
      </c>
      <c r="G10" s="22">
        <v>0</v>
      </c>
      <c r="H10" s="22">
        <v>175</v>
      </c>
      <c r="I10" s="22">
        <f>SUM(I9+G10-H10)</f>
        <v>69330.890000000014</v>
      </c>
    </row>
    <row r="11" spans="1:9" ht="20.100000000000001" customHeight="1">
      <c r="A11" s="65" t="s">
        <v>19</v>
      </c>
      <c r="B11" s="66"/>
      <c r="C11" s="66"/>
      <c r="D11" s="66"/>
      <c r="E11" s="66"/>
      <c r="F11" s="67"/>
      <c r="G11" s="23">
        <f>SUM(G10:G10)</f>
        <v>0</v>
      </c>
      <c r="H11" s="23">
        <f>SUM(H10:H10)</f>
        <v>175</v>
      </c>
      <c r="I11" s="24">
        <f>I10</f>
        <v>69330.890000000014</v>
      </c>
    </row>
    <row r="12" spans="1:9" ht="15.75" customHeight="1">
      <c r="B12" s="25"/>
      <c r="C12" s="26"/>
      <c r="H12" s="25"/>
      <c r="I12" s="27"/>
    </row>
    <row r="13" spans="1:9" ht="19.899999999999999" customHeight="1">
      <c r="A13" s="68" t="s">
        <v>20</v>
      </c>
      <c r="B13" s="68"/>
      <c r="C13" s="68"/>
      <c r="D13" s="68"/>
      <c r="E13" s="68"/>
      <c r="F13" s="68"/>
      <c r="G13" s="68"/>
      <c r="H13" s="68"/>
      <c r="I13" s="68"/>
    </row>
    <row r="14" spans="1:9" ht="27" customHeight="1">
      <c r="A14" s="5" t="s">
        <v>5</v>
      </c>
      <c r="B14" s="6" t="s">
        <v>6</v>
      </c>
      <c r="C14" s="7" t="s">
        <v>7</v>
      </c>
      <c r="D14" s="5" t="s">
        <v>8</v>
      </c>
      <c r="E14" s="5" t="s">
        <v>9</v>
      </c>
      <c r="F14" s="5" t="s">
        <v>10</v>
      </c>
      <c r="G14" s="6" t="s">
        <v>11</v>
      </c>
      <c r="H14" s="5" t="s">
        <v>12</v>
      </c>
      <c r="I14" s="5" t="s">
        <v>13</v>
      </c>
    </row>
    <row r="15" spans="1:9" ht="15.95" customHeight="1">
      <c r="A15" s="8" t="s">
        <v>21</v>
      </c>
      <c r="B15" s="9" t="s">
        <v>15</v>
      </c>
      <c r="C15" s="10"/>
      <c r="D15" s="11"/>
      <c r="E15" s="12"/>
      <c r="F15" s="13"/>
      <c r="G15" s="14"/>
      <c r="H15" s="14">
        <v>0</v>
      </c>
      <c r="I15" s="15">
        <v>0</v>
      </c>
    </row>
    <row r="16" spans="1:9" ht="14.1" customHeight="1">
      <c r="A16" s="16" t="s">
        <v>21</v>
      </c>
      <c r="B16" s="17" t="s">
        <v>16</v>
      </c>
      <c r="C16" s="28" t="s">
        <v>22</v>
      </c>
      <c r="D16" s="19" t="s">
        <v>22</v>
      </c>
      <c r="E16" s="29" t="s">
        <v>22</v>
      </c>
      <c r="F16" s="30" t="s">
        <v>22</v>
      </c>
      <c r="G16" s="22" t="s">
        <v>22</v>
      </c>
      <c r="H16" s="22" t="s">
        <v>22</v>
      </c>
      <c r="I16" s="22">
        <v>0</v>
      </c>
    </row>
    <row r="17" spans="1:9" ht="20.100000000000001" customHeight="1">
      <c r="A17" s="65" t="s">
        <v>19</v>
      </c>
      <c r="B17" s="70"/>
      <c r="C17" s="70"/>
      <c r="D17" s="70"/>
      <c r="E17" s="70"/>
      <c r="F17" s="71"/>
      <c r="G17" s="23">
        <f>SUM(G16:G16)</f>
        <v>0</v>
      </c>
      <c r="H17" s="23">
        <f>SUM(H16:H16)</f>
        <v>0</v>
      </c>
      <c r="I17" s="24">
        <f>I16</f>
        <v>0</v>
      </c>
    </row>
    <row r="18" spans="1:9" ht="15.75" customHeight="1">
      <c r="B18" s="25"/>
      <c r="C18" s="26"/>
      <c r="G18" s="31"/>
      <c r="H18" s="25"/>
      <c r="I18" s="27"/>
    </row>
    <row r="19" spans="1:9" ht="19.899999999999999" customHeight="1">
      <c r="A19" s="68" t="s">
        <v>23</v>
      </c>
      <c r="B19" s="69"/>
      <c r="C19" s="69"/>
      <c r="D19" s="69"/>
      <c r="E19" s="69"/>
      <c r="F19" s="69"/>
      <c r="G19" s="69"/>
      <c r="H19" s="69"/>
      <c r="I19" s="69"/>
    </row>
    <row r="20" spans="1:9" ht="27" customHeight="1">
      <c r="A20" s="5" t="s">
        <v>5</v>
      </c>
      <c r="B20" s="6" t="s">
        <v>6</v>
      </c>
      <c r="C20" s="7" t="s">
        <v>7</v>
      </c>
      <c r="D20" s="5" t="s">
        <v>8</v>
      </c>
      <c r="E20" s="5" t="s">
        <v>9</v>
      </c>
      <c r="F20" s="5" t="s">
        <v>10</v>
      </c>
      <c r="G20" s="6" t="s">
        <v>11</v>
      </c>
      <c r="H20" s="5" t="s">
        <v>12</v>
      </c>
      <c r="I20" s="5" t="s">
        <v>13</v>
      </c>
    </row>
    <row r="21" spans="1:9" ht="15.95" customHeight="1">
      <c r="A21" s="8" t="s">
        <v>24</v>
      </c>
      <c r="B21" s="9" t="s">
        <v>15</v>
      </c>
      <c r="C21" s="10"/>
      <c r="D21" s="11"/>
      <c r="E21" s="12"/>
      <c r="F21" s="13"/>
      <c r="G21" s="14"/>
      <c r="H21" s="14">
        <v>0</v>
      </c>
      <c r="I21" s="15">
        <v>65969.88</v>
      </c>
    </row>
    <row r="22" spans="1:9" ht="14.1" customHeight="1">
      <c r="A22" s="16" t="s">
        <v>24</v>
      </c>
      <c r="B22" s="32" t="s">
        <v>16</v>
      </c>
      <c r="C22" s="33" t="s">
        <v>17</v>
      </c>
      <c r="D22" s="34">
        <v>46203</v>
      </c>
      <c r="E22" s="35" t="s">
        <v>18</v>
      </c>
      <c r="F22" s="36" t="s">
        <v>25</v>
      </c>
      <c r="G22" s="37">
        <v>0</v>
      </c>
      <c r="H22" s="37">
        <v>175</v>
      </c>
      <c r="I22" s="22">
        <f>I21+G22-H22</f>
        <v>65794.880000000005</v>
      </c>
    </row>
    <row r="23" spans="1:9" ht="20.100000000000001" customHeight="1">
      <c r="A23" s="65" t="s">
        <v>19</v>
      </c>
      <c r="B23" s="66"/>
      <c r="C23" s="66"/>
      <c r="D23" s="66"/>
      <c r="E23" s="66"/>
      <c r="F23" s="67"/>
      <c r="G23" s="23">
        <f>SUM(G22:G22)</f>
        <v>0</v>
      </c>
      <c r="H23" s="23">
        <f>SUM(H22:H22)</f>
        <v>175</v>
      </c>
      <c r="I23" s="23">
        <f>+I22</f>
        <v>65794.880000000005</v>
      </c>
    </row>
    <row r="24" spans="1:9" ht="15.75" customHeight="1">
      <c r="A24" s="25"/>
      <c r="B24" s="38"/>
      <c r="G24" s="25"/>
      <c r="H24" s="27"/>
    </row>
    <row r="25" spans="1:9" ht="19.899999999999999" customHeight="1">
      <c r="A25" s="68" t="s">
        <v>26</v>
      </c>
      <c r="B25" s="69"/>
      <c r="C25" s="69"/>
      <c r="D25" s="69"/>
      <c r="E25" s="69"/>
      <c r="F25" s="69"/>
      <c r="G25" s="69"/>
      <c r="H25" s="69"/>
      <c r="I25" s="69"/>
    </row>
    <row r="26" spans="1:9" ht="27" customHeight="1">
      <c r="A26" s="5" t="s">
        <v>5</v>
      </c>
      <c r="B26" s="6" t="s">
        <v>6</v>
      </c>
      <c r="C26" s="7" t="s">
        <v>7</v>
      </c>
      <c r="D26" s="5" t="s">
        <v>8</v>
      </c>
      <c r="E26" s="5" t="s">
        <v>9</v>
      </c>
      <c r="F26" s="5" t="s">
        <v>10</v>
      </c>
      <c r="G26" s="6" t="s">
        <v>11</v>
      </c>
      <c r="H26" s="5" t="s">
        <v>12</v>
      </c>
      <c r="I26" s="5" t="s">
        <v>13</v>
      </c>
    </row>
    <row r="27" spans="1:9" ht="15.95" customHeight="1">
      <c r="A27" s="8">
        <v>2085001000</v>
      </c>
      <c r="B27" s="9" t="s">
        <v>15</v>
      </c>
      <c r="C27" s="10"/>
      <c r="D27" s="11"/>
      <c r="E27" s="12"/>
      <c r="F27" s="13"/>
      <c r="G27" s="14"/>
      <c r="H27" s="14">
        <v>0</v>
      </c>
      <c r="I27" s="15">
        <v>63914438.490000024</v>
      </c>
    </row>
    <row r="28" spans="1:9" ht="14.1" customHeight="1">
      <c r="A28" s="40">
        <v>2085001000</v>
      </c>
      <c r="B28" s="41" t="s">
        <v>27</v>
      </c>
      <c r="C28" s="42" t="s">
        <v>28</v>
      </c>
      <c r="D28" s="43">
        <v>46174</v>
      </c>
      <c r="E28" s="44" t="s">
        <v>28</v>
      </c>
      <c r="F28" s="45">
        <v>64956</v>
      </c>
      <c r="G28" s="46">
        <v>0</v>
      </c>
      <c r="H28" s="47">
        <v>648493.34</v>
      </c>
      <c r="I28" s="47">
        <f>I27+G28-H28</f>
        <v>63265945.150000021</v>
      </c>
    </row>
    <row r="29" spans="1:9" ht="14.1" customHeight="1">
      <c r="A29" s="40">
        <v>2085001000</v>
      </c>
      <c r="B29" s="41" t="s">
        <v>27</v>
      </c>
      <c r="C29" s="42" t="s">
        <v>29</v>
      </c>
      <c r="D29" s="43">
        <v>46174</v>
      </c>
      <c r="E29" s="44" t="s">
        <v>29</v>
      </c>
      <c r="F29" s="45">
        <v>102520526</v>
      </c>
      <c r="G29" s="46">
        <v>2192951.77</v>
      </c>
      <c r="H29" s="47">
        <v>0</v>
      </c>
      <c r="I29" s="47">
        <f t="shared" ref="I29:I51" si="0">I28+G29-H29</f>
        <v>65458896.920000024</v>
      </c>
    </row>
    <row r="30" spans="1:9" ht="14.1" customHeight="1">
      <c r="A30" s="40">
        <v>2085001000</v>
      </c>
      <c r="B30" s="41" t="s">
        <v>27</v>
      </c>
      <c r="C30" s="42" t="s">
        <v>29</v>
      </c>
      <c r="D30" s="43">
        <v>46175</v>
      </c>
      <c r="E30" s="44" t="s">
        <v>29</v>
      </c>
      <c r="F30" s="45">
        <v>102520526</v>
      </c>
      <c r="G30" s="46">
        <v>2213021.5699999998</v>
      </c>
      <c r="H30" s="47">
        <v>0</v>
      </c>
      <c r="I30" s="47">
        <f t="shared" si="0"/>
        <v>67671918.490000024</v>
      </c>
    </row>
    <row r="31" spans="1:9" ht="14.1" customHeight="1">
      <c r="A31" s="40">
        <v>2085001000</v>
      </c>
      <c r="B31" s="41" t="s">
        <v>27</v>
      </c>
      <c r="C31" s="42" t="s">
        <v>29</v>
      </c>
      <c r="D31" s="43">
        <v>46176</v>
      </c>
      <c r="E31" s="44" t="s">
        <v>29</v>
      </c>
      <c r="F31" s="45">
        <v>102520526</v>
      </c>
      <c r="G31" s="46">
        <v>28421</v>
      </c>
      <c r="H31" s="47">
        <v>0</v>
      </c>
      <c r="I31" s="47">
        <f t="shared" si="0"/>
        <v>67700339.490000024</v>
      </c>
    </row>
    <row r="32" spans="1:9" ht="14.1" customHeight="1">
      <c r="A32" s="40">
        <v>2085001000</v>
      </c>
      <c r="B32" s="41" t="s">
        <v>27</v>
      </c>
      <c r="C32" s="42" t="s">
        <v>29</v>
      </c>
      <c r="D32" s="43">
        <v>46178</v>
      </c>
      <c r="E32" s="44" t="s">
        <v>29</v>
      </c>
      <c r="F32" s="45">
        <v>102520526</v>
      </c>
      <c r="G32" s="46">
        <v>42200</v>
      </c>
      <c r="H32" s="47">
        <v>0</v>
      </c>
      <c r="I32" s="47">
        <f t="shared" si="0"/>
        <v>67742539.490000024</v>
      </c>
    </row>
    <row r="33" spans="1:9" ht="14.1" customHeight="1">
      <c r="A33" s="40">
        <v>2085001000</v>
      </c>
      <c r="B33" s="41" t="s">
        <v>27</v>
      </c>
      <c r="C33" s="42" t="s">
        <v>29</v>
      </c>
      <c r="D33" s="43">
        <v>46181</v>
      </c>
      <c r="E33" s="44" t="s">
        <v>29</v>
      </c>
      <c r="F33" s="45">
        <v>102520526</v>
      </c>
      <c r="G33" s="46">
        <v>161220.25</v>
      </c>
      <c r="H33" s="47">
        <v>0</v>
      </c>
      <c r="I33" s="47">
        <f t="shared" si="0"/>
        <v>67903759.740000024</v>
      </c>
    </row>
    <row r="34" spans="1:9" ht="14.1" customHeight="1">
      <c r="A34" s="40">
        <v>2085001000</v>
      </c>
      <c r="B34" s="41" t="s">
        <v>27</v>
      </c>
      <c r="C34" s="42" t="s">
        <v>29</v>
      </c>
      <c r="D34" s="43">
        <v>46182</v>
      </c>
      <c r="E34" s="44" t="s">
        <v>29</v>
      </c>
      <c r="F34" s="45">
        <v>102520526</v>
      </c>
      <c r="G34" s="46">
        <v>117200</v>
      </c>
      <c r="H34" s="47">
        <v>0</v>
      </c>
      <c r="I34" s="47">
        <f t="shared" si="0"/>
        <v>68020959.740000024</v>
      </c>
    </row>
    <row r="35" spans="1:9" ht="14.1" customHeight="1">
      <c r="A35" s="40">
        <v>2085001000</v>
      </c>
      <c r="B35" s="41" t="s">
        <v>27</v>
      </c>
      <c r="C35" s="42" t="s">
        <v>29</v>
      </c>
      <c r="D35" s="43">
        <v>46183</v>
      </c>
      <c r="E35" s="44" t="s">
        <v>29</v>
      </c>
      <c r="F35" s="45">
        <v>102520526</v>
      </c>
      <c r="G35" s="46">
        <v>737725.35</v>
      </c>
      <c r="H35" s="47">
        <v>0</v>
      </c>
      <c r="I35" s="47">
        <f t="shared" si="0"/>
        <v>68758685.090000018</v>
      </c>
    </row>
    <row r="36" spans="1:9" ht="14.1" customHeight="1">
      <c r="A36" s="40">
        <v>2085001000</v>
      </c>
      <c r="B36" s="41" t="s">
        <v>27</v>
      </c>
      <c r="C36" s="42" t="s">
        <v>29</v>
      </c>
      <c r="D36" s="43">
        <v>46184</v>
      </c>
      <c r="E36" s="44" t="s">
        <v>29</v>
      </c>
      <c r="F36" s="45">
        <v>102520526</v>
      </c>
      <c r="G36" s="46">
        <v>92575</v>
      </c>
      <c r="H36" s="47">
        <v>0</v>
      </c>
      <c r="I36" s="47">
        <f t="shared" si="0"/>
        <v>68851260.090000018</v>
      </c>
    </row>
    <row r="37" spans="1:9" ht="14.1" customHeight="1">
      <c r="A37" s="40">
        <v>2085001000</v>
      </c>
      <c r="B37" s="41" t="s">
        <v>27</v>
      </c>
      <c r="C37" s="42" t="s">
        <v>29</v>
      </c>
      <c r="D37" s="43">
        <v>46185</v>
      </c>
      <c r="E37" s="44" t="s">
        <v>29</v>
      </c>
      <c r="F37" s="45">
        <v>102520526</v>
      </c>
      <c r="G37" s="46">
        <v>7500</v>
      </c>
      <c r="H37" s="47">
        <v>0</v>
      </c>
      <c r="I37" s="47">
        <f t="shared" si="0"/>
        <v>68858760.090000018</v>
      </c>
    </row>
    <row r="38" spans="1:9" ht="14.1" customHeight="1">
      <c r="A38" s="40">
        <v>2085001000</v>
      </c>
      <c r="B38" s="41" t="s">
        <v>27</v>
      </c>
      <c r="C38" s="42" t="s">
        <v>29</v>
      </c>
      <c r="D38" s="43">
        <v>46188</v>
      </c>
      <c r="E38" s="44" t="s">
        <v>29</v>
      </c>
      <c r="F38" s="45">
        <v>102520526</v>
      </c>
      <c r="G38" s="46">
        <v>14056.31</v>
      </c>
      <c r="H38" s="47">
        <v>0</v>
      </c>
      <c r="I38" s="47">
        <f t="shared" si="0"/>
        <v>68872816.400000021</v>
      </c>
    </row>
    <row r="39" spans="1:9" ht="14.1" customHeight="1">
      <c r="A39" s="40">
        <v>2085001000</v>
      </c>
      <c r="B39" s="41" t="s">
        <v>27</v>
      </c>
      <c r="C39" s="42" t="s">
        <v>29</v>
      </c>
      <c r="D39" s="43">
        <v>46189</v>
      </c>
      <c r="E39" s="44" t="s">
        <v>29</v>
      </c>
      <c r="F39" s="45">
        <v>102520526</v>
      </c>
      <c r="G39" s="46">
        <v>60962.41</v>
      </c>
      <c r="H39" s="47">
        <v>0</v>
      </c>
      <c r="I39" s="47">
        <f t="shared" si="0"/>
        <v>68933778.810000017</v>
      </c>
    </row>
    <row r="40" spans="1:9" ht="14.1" customHeight="1">
      <c r="A40" s="40">
        <v>2085001000</v>
      </c>
      <c r="B40" s="41" t="s">
        <v>27</v>
      </c>
      <c r="C40" s="42" t="s">
        <v>29</v>
      </c>
      <c r="D40" s="43">
        <v>46190</v>
      </c>
      <c r="E40" s="44" t="s">
        <v>29</v>
      </c>
      <c r="F40" s="45">
        <v>102520526</v>
      </c>
      <c r="G40" s="46">
        <v>26975</v>
      </c>
      <c r="H40" s="47">
        <v>0</v>
      </c>
      <c r="I40" s="47">
        <f t="shared" si="0"/>
        <v>68960753.810000017</v>
      </c>
    </row>
    <row r="41" spans="1:9" ht="14.1" customHeight="1">
      <c r="A41" s="40">
        <v>2085001000</v>
      </c>
      <c r="B41" s="41" t="s">
        <v>27</v>
      </c>
      <c r="C41" s="42" t="s">
        <v>29</v>
      </c>
      <c r="D41" s="43">
        <v>46191</v>
      </c>
      <c r="E41" s="44" t="s">
        <v>29</v>
      </c>
      <c r="F41" s="45">
        <v>102520526</v>
      </c>
      <c r="G41" s="46">
        <v>18195672.120000001</v>
      </c>
      <c r="H41" s="47">
        <v>0</v>
      </c>
      <c r="I41" s="47">
        <f t="shared" si="0"/>
        <v>87156425.930000022</v>
      </c>
    </row>
    <row r="42" spans="1:9" ht="14.1" customHeight="1">
      <c r="A42" s="40">
        <v>2085001000</v>
      </c>
      <c r="B42" s="41" t="s">
        <v>27</v>
      </c>
      <c r="C42" s="42" t="s">
        <v>29</v>
      </c>
      <c r="D42" s="43">
        <v>46192</v>
      </c>
      <c r="E42" s="44" t="s">
        <v>29</v>
      </c>
      <c r="F42" s="45">
        <v>102520526</v>
      </c>
      <c r="G42" s="46">
        <v>65000</v>
      </c>
      <c r="H42" s="47">
        <v>0</v>
      </c>
      <c r="I42" s="47">
        <f t="shared" si="0"/>
        <v>87221425.930000022</v>
      </c>
    </row>
    <row r="43" spans="1:9" ht="14.1" customHeight="1">
      <c r="A43" s="40">
        <v>2085001000</v>
      </c>
      <c r="B43" s="41" t="s">
        <v>27</v>
      </c>
      <c r="C43" s="42" t="s">
        <v>29</v>
      </c>
      <c r="D43" s="43">
        <v>46195</v>
      </c>
      <c r="E43" s="44" t="s">
        <v>29</v>
      </c>
      <c r="F43" s="45">
        <v>102520526</v>
      </c>
      <c r="G43" s="46">
        <v>55558.25</v>
      </c>
      <c r="H43" s="47"/>
      <c r="I43" s="47">
        <f t="shared" si="0"/>
        <v>87276984.180000022</v>
      </c>
    </row>
    <row r="44" spans="1:9" ht="14.1" customHeight="1">
      <c r="A44" s="40">
        <v>2085001000</v>
      </c>
      <c r="B44" s="41" t="s">
        <v>27</v>
      </c>
      <c r="C44" s="42" t="s">
        <v>30</v>
      </c>
      <c r="D44" s="43">
        <v>46196</v>
      </c>
      <c r="E44" s="44" t="s">
        <v>30</v>
      </c>
      <c r="F44" s="45">
        <v>65393</v>
      </c>
      <c r="G44" s="46">
        <v>0</v>
      </c>
      <c r="H44" s="47">
        <v>13800.01</v>
      </c>
      <c r="I44" s="47">
        <f t="shared" si="0"/>
        <v>87263184.170000017</v>
      </c>
    </row>
    <row r="45" spans="1:9" ht="14.1" customHeight="1">
      <c r="A45" s="40">
        <v>2085001000</v>
      </c>
      <c r="B45" s="41" t="s">
        <v>27</v>
      </c>
      <c r="C45" s="42" t="s">
        <v>29</v>
      </c>
      <c r="D45" s="43">
        <v>46196</v>
      </c>
      <c r="E45" s="44" t="s">
        <v>29</v>
      </c>
      <c r="F45" s="45">
        <v>102520526</v>
      </c>
      <c r="G45" s="46">
        <v>87057</v>
      </c>
      <c r="H45" s="47">
        <v>0</v>
      </c>
      <c r="I45" s="47">
        <f t="shared" si="0"/>
        <v>87350241.170000017</v>
      </c>
    </row>
    <row r="46" spans="1:9" ht="14.1" customHeight="1">
      <c r="A46" s="40">
        <v>2085001000</v>
      </c>
      <c r="B46" s="41" t="s">
        <v>27</v>
      </c>
      <c r="C46" s="42" t="s">
        <v>29</v>
      </c>
      <c r="D46" s="43">
        <v>46197</v>
      </c>
      <c r="E46" s="44" t="s">
        <v>29</v>
      </c>
      <c r="F46" s="45">
        <v>102520526</v>
      </c>
      <c r="G46" s="46">
        <v>88878</v>
      </c>
      <c r="H46" s="47">
        <v>0</v>
      </c>
      <c r="I46" s="47">
        <f t="shared" si="0"/>
        <v>87439119.170000017</v>
      </c>
    </row>
    <row r="47" spans="1:9" ht="14.1" customHeight="1">
      <c r="A47" s="40">
        <v>2085001000</v>
      </c>
      <c r="B47" s="41" t="s">
        <v>27</v>
      </c>
      <c r="C47" s="42" t="s">
        <v>29</v>
      </c>
      <c r="D47" s="43">
        <v>46198</v>
      </c>
      <c r="E47" s="44" t="s">
        <v>29</v>
      </c>
      <c r="F47" s="45">
        <v>102520526</v>
      </c>
      <c r="G47" s="46">
        <v>87916.25</v>
      </c>
      <c r="H47" s="47">
        <v>0</v>
      </c>
      <c r="I47" s="47">
        <f t="shared" si="0"/>
        <v>87527035.420000017</v>
      </c>
    </row>
    <row r="48" spans="1:9" ht="14.1" customHeight="1">
      <c r="A48" s="40">
        <v>2085001000</v>
      </c>
      <c r="B48" s="41" t="s">
        <v>27</v>
      </c>
      <c r="C48" s="42" t="s">
        <v>28</v>
      </c>
      <c r="D48" s="43">
        <v>46199</v>
      </c>
      <c r="E48" s="44" t="s">
        <v>28</v>
      </c>
      <c r="F48" s="45">
        <v>65473</v>
      </c>
      <c r="G48" s="46">
        <v>0</v>
      </c>
      <c r="H48" s="47">
        <v>151200</v>
      </c>
      <c r="I48" s="47">
        <f t="shared" si="0"/>
        <v>87375835.420000017</v>
      </c>
    </row>
    <row r="49" spans="1:9" ht="14.1" customHeight="1">
      <c r="A49" s="40">
        <v>2085001000</v>
      </c>
      <c r="B49" s="41" t="s">
        <v>27</v>
      </c>
      <c r="C49" s="42" t="s">
        <v>29</v>
      </c>
      <c r="D49" s="48">
        <v>46199</v>
      </c>
      <c r="E49" s="44" t="s">
        <v>29</v>
      </c>
      <c r="F49" s="45">
        <v>102520526</v>
      </c>
      <c r="G49" s="47">
        <v>164105</v>
      </c>
      <c r="H49" s="46">
        <v>0</v>
      </c>
      <c r="I49" s="47">
        <f t="shared" si="0"/>
        <v>87539940.420000017</v>
      </c>
    </row>
    <row r="50" spans="1:9" ht="14.1" customHeight="1">
      <c r="A50" s="40">
        <v>2085001000</v>
      </c>
      <c r="B50" s="41" t="s">
        <v>27</v>
      </c>
      <c r="C50" s="42" t="s">
        <v>29</v>
      </c>
      <c r="D50" s="48">
        <v>46202</v>
      </c>
      <c r="E50" s="44" t="s">
        <v>29</v>
      </c>
      <c r="F50" s="45">
        <v>102520526</v>
      </c>
      <c r="G50" s="47">
        <v>384883.18</v>
      </c>
      <c r="H50" s="46">
        <v>0</v>
      </c>
      <c r="I50" s="47">
        <f t="shared" si="0"/>
        <v>87924823.600000024</v>
      </c>
    </row>
    <row r="51" spans="1:9" ht="14.1" customHeight="1">
      <c r="A51" s="40">
        <v>2085001000</v>
      </c>
      <c r="B51" s="41" t="s">
        <v>27</v>
      </c>
      <c r="C51" s="42" t="s">
        <v>29</v>
      </c>
      <c r="D51" s="43">
        <v>46203</v>
      </c>
      <c r="E51" s="44" t="s">
        <v>29</v>
      </c>
      <c r="F51" s="45">
        <v>102520526</v>
      </c>
      <c r="G51" s="47">
        <v>160167.76999999999</v>
      </c>
      <c r="H51" s="46">
        <v>0</v>
      </c>
      <c r="I51" s="47">
        <f t="shared" si="0"/>
        <v>88084991.37000002</v>
      </c>
    </row>
    <row r="52" spans="1:9" ht="20.100000000000001" customHeight="1">
      <c r="A52" s="65"/>
      <c r="B52" s="66"/>
      <c r="C52" s="66"/>
      <c r="D52" s="66"/>
      <c r="E52" s="66"/>
      <c r="F52" s="67"/>
      <c r="G52" s="23">
        <f>SUM(G28:G51)</f>
        <v>24984046.23</v>
      </c>
      <c r="H52" s="23">
        <f>SUM(H28:H51)</f>
        <v>813493.35</v>
      </c>
      <c r="I52" s="24">
        <f>I51</f>
        <v>88084991.37000002</v>
      </c>
    </row>
    <row r="53" spans="1:9" ht="15.75" customHeight="1">
      <c r="A53" s="25"/>
      <c r="B53" s="38"/>
      <c r="G53" s="25"/>
      <c r="H53" s="27"/>
    </row>
    <row r="54" spans="1:9" ht="19.899999999999999" customHeight="1">
      <c r="A54" s="68" t="s">
        <v>31</v>
      </c>
      <c r="B54" s="69"/>
      <c r="C54" s="69"/>
      <c r="D54" s="69"/>
      <c r="E54" s="69"/>
      <c r="F54" s="69"/>
      <c r="G54" s="69"/>
      <c r="H54" s="69"/>
      <c r="I54" s="69"/>
    </row>
    <row r="55" spans="1:9" ht="27" customHeight="1">
      <c r="A55" s="5" t="s">
        <v>5</v>
      </c>
      <c r="B55" s="6" t="s">
        <v>6</v>
      </c>
      <c r="C55" s="7" t="s">
        <v>7</v>
      </c>
      <c r="D55" s="5" t="s">
        <v>8</v>
      </c>
      <c r="E55" s="5" t="s">
        <v>9</v>
      </c>
      <c r="F55" s="5" t="s">
        <v>10</v>
      </c>
      <c r="G55" s="6" t="s">
        <v>11</v>
      </c>
      <c r="H55" s="5" t="s">
        <v>12</v>
      </c>
      <c r="I55" s="5" t="s">
        <v>13</v>
      </c>
    </row>
    <row r="56" spans="1:9" ht="14.1" customHeight="1">
      <c r="A56" s="8">
        <v>2085001001</v>
      </c>
      <c r="B56" s="9" t="s">
        <v>15</v>
      </c>
      <c r="C56" s="10"/>
      <c r="D56" s="11"/>
      <c r="E56" s="12"/>
      <c r="F56" s="13"/>
      <c r="G56" s="14"/>
      <c r="H56" s="14">
        <v>0</v>
      </c>
      <c r="I56" s="15">
        <v>1379303.02</v>
      </c>
    </row>
    <row r="57" spans="1:9" ht="14.1" customHeight="1">
      <c r="A57" s="49">
        <v>2085001001</v>
      </c>
      <c r="B57" s="50" t="s">
        <v>32</v>
      </c>
      <c r="C57" s="51" t="s">
        <v>33</v>
      </c>
      <c r="D57" s="52">
        <v>46174</v>
      </c>
      <c r="E57" s="53" t="s">
        <v>33</v>
      </c>
      <c r="F57" s="54">
        <v>64956</v>
      </c>
      <c r="G57" s="55">
        <v>648493.34</v>
      </c>
      <c r="H57" s="55">
        <v>0</v>
      </c>
      <c r="I57" s="56">
        <f>I56+G57-H57</f>
        <v>2027796.3599999999</v>
      </c>
    </row>
    <row r="58" spans="1:9" ht="14.1" customHeight="1">
      <c r="A58" s="49">
        <v>2085001001</v>
      </c>
      <c r="B58" s="50" t="s">
        <v>32</v>
      </c>
      <c r="C58" s="51" t="s">
        <v>34</v>
      </c>
      <c r="D58" s="52">
        <v>46181</v>
      </c>
      <c r="E58" s="53" t="s">
        <v>34</v>
      </c>
      <c r="F58" s="54">
        <v>776805</v>
      </c>
      <c r="G58" s="55">
        <v>0</v>
      </c>
      <c r="H58" s="55">
        <v>123105.7</v>
      </c>
      <c r="I58" s="56">
        <f t="shared" ref="I58:I65" si="1">I57+G58-H58</f>
        <v>1904690.66</v>
      </c>
    </row>
    <row r="59" spans="1:9" ht="14.1" customHeight="1">
      <c r="A59" s="49">
        <v>2085001001</v>
      </c>
      <c r="B59" s="50" t="s">
        <v>32</v>
      </c>
      <c r="C59" s="51" t="s">
        <v>34</v>
      </c>
      <c r="D59" s="52">
        <v>46181</v>
      </c>
      <c r="E59" s="53" t="s">
        <v>34</v>
      </c>
      <c r="F59" s="54" t="s">
        <v>35</v>
      </c>
      <c r="G59" s="55">
        <v>0</v>
      </c>
      <c r="H59" s="55">
        <v>162097.34</v>
      </c>
      <c r="I59" s="56">
        <f t="shared" si="1"/>
        <v>1742593.3199999998</v>
      </c>
    </row>
    <row r="60" spans="1:9" ht="14.1" customHeight="1">
      <c r="A60" s="49">
        <v>2085001001</v>
      </c>
      <c r="B60" s="50" t="s">
        <v>32</v>
      </c>
      <c r="C60" s="51" t="s">
        <v>34</v>
      </c>
      <c r="D60" s="52">
        <v>46182</v>
      </c>
      <c r="E60" s="53" t="s">
        <v>34</v>
      </c>
      <c r="F60" s="54">
        <v>778034</v>
      </c>
      <c r="G60" s="55">
        <v>0</v>
      </c>
      <c r="H60" s="55">
        <v>16807.740000000002</v>
      </c>
      <c r="I60" s="56">
        <f t="shared" si="1"/>
        <v>1725785.5799999998</v>
      </c>
    </row>
    <row r="61" spans="1:9" ht="14.1" customHeight="1">
      <c r="A61" s="49">
        <v>2085001001</v>
      </c>
      <c r="B61" s="50" t="s">
        <v>32</v>
      </c>
      <c r="C61" s="51" t="s">
        <v>34</v>
      </c>
      <c r="D61" s="52">
        <v>46182</v>
      </c>
      <c r="E61" s="53" t="s">
        <v>34</v>
      </c>
      <c r="F61" s="54">
        <v>778033</v>
      </c>
      <c r="G61" s="55">
        <v>0</v>
      </c>
      <c r="H61" s="55">
        <v>20610</v>
      </c>
      <c r="I61" s="56">
        <f t="shared" si="1"/>
        <v>1705175.5799999998</v>
      </c>
    </row>
    <row r="62" spans="1:9" ht="14.1" customHeight="1">
      <c r="A62" s="49">
        <v>2085001001</v>
      </c>
      <c r="B62" s="50" t="s">
        <v>32</v>
      </c>
      <c r="C62" s="51" t="s">
        <v>34</v>
      </c>
      <c r="D62" s="52">
        <v>46182</v>
      </c>
      <c r="E62" s="53" t="s">
        <v>34</v>
      </c>
      <c r="F62" s="54">
        <v>778033</v>
      </c>
      <c r="G62" s="55">
        <v>0</v>
      </c>
      <c r="H62" s="55">
        <v>465786</v>
      </c>
      <c r="I62" s="56">
        <f t="shared" si="1"/>
        <v>1239389.5799999998</v>
      </c>
    </row>
    <row r="63" spans="1:9" ht="14.1" customHeight="1">
      <c r="A63" s="49">
        <v>2085001001</v>
      </c>
      <c r="B63" s="50" t="s">
        <v>32</v>
      </c>
      <c r="C63" s="51" t="s">
        <v>34</v>
      </c>
      <c r="D63" s="52">
        <v>46184</v>
      </c>
      <c r="E63" s="53" t="s">
        <v>34</v>
      </c>
      <c r="F63" s="54">
        <v>779677</v>
      </c>
      <c r="G63" s="55">
        <v>0</v>
      </c>
      <c r="H63" s="55">
        <v>1239389.58</v>
      </c>
      <c r="I63" s="56">
        <f t="shared" si="1"/>
        <v>0</v>
      </c>
    </row>
    <row r="64" spans="1:9" ht="14.1" customHeight="1">
      <c r="A64" s="49">
        <v>2085001001</v>
      </c>
      <c r="B64" s="50" t="s">
        <v>32</v>
      </c>
      <c r="C64" s="51" t="s">
        <v>33</v>
      </c>
      <c r="D64" s="52">
        <v>46196</v>
      </c>
      <c r="E64" s="53" t="s">
        <v>33</v>
      </c>
      <c r="F64" s="54">
        <v>65393</v>
      </c>
      <c r="G64" s="55">
        <v>13800.01</v>
      </c>
      <c r="H64" s="55">
        <v>0</v>
      </c>
      <c r="I64" s="56">
        <f t="shared" si="1"/>
        <v>13800.01</v>
      </c>
    </row>
    <row r="65" spans="1:9" ht="14.1" customHeight="1">
      <c r="A65" s="16">
        <v>2085001001</v>
      </c>
      <c r="B65" s="57" t="s">
        <v>32</v>
      </c>
      <c r="C65" s="58" t="s">
        <v>33</v>
      </c>
      <c r="D65" s="59">
        <v>46199</v>
      </c>
      <c r="E65" s="60" t="s">
        <v>33</v>
      </c>
      <c r="F65" s="61">
        <v>65473</v>
      </c>
      <c r="G65" s="37">
        <v>151200</v>
      </c>
      <c r="H65" s="37">
        <v>0</v>
      </c>
      <c r="I65" s="56">
        <f t="shared" si="1"/>
        <v>165000.01</v>
      </c>
    </row>
    <row r="66" spans="1:9" ht="20.100000000000001" customHeight="1">
      <c r="A66" s="65" t="s">
        <v>19</v>
      </c>
      <c r="B66" s="66"/>
      <c r="C66" s="66"/>
      <c r="D66" s="66"/>
      <c r="E66" s="66"/>
      <c r="F66" s="67"/>
      <c r="G66" s="23">
        <f>SUM(G57:G65)</f>
        <v>813493.35</v>
      </c>
      <c r="H66" s="23">
        <f>SUM(H57:H65)</f>
        <v>2027796.36</v>
      </c>
      <c r="I66" s="24">
        <f>I65</f>
        <v>165000.01</v>
      </c>
    </row>
    <row r="67" spans="1:9" ht="18" customHeight="1">
      <c r="B67" s="25"/>
      <c r="C67" s="26"/>
      <c r="H67" s="25"/>
      <c r="I67" s="27"/>
    </row>
    <row r="68" spans="1:9" ht="20.100000000000001" customHeight="1">
      <c r="A68" s="65" t="s">
        <v>15</v>
      </c>
      <c r="B68" s="66"/>
      <c r="C68" s="66"/>
      <c r="D68" s="66"/>
      <c r="E68" s="66"/>
      <c r="F68" s="67"/>
      <c r="G68" s="23"/>
      <c r="H68" s="23"/>
      <c r="I68" s="23">
        <f>I9+I15+I21+I27+I56</f>
        <v>65429217.280000031</v>
      </c>
    </row>
    <row r="69" spans="1:9" ht="20.100000000000001" customHeight="1">
      <c r="A69" s="65" t="s">
        <v>36</v>
      </c>
      <c r="B69" s="66"/>
      <c r="C69" s="66"/>
      <c r="D69" s="66"/>
      <c r="E69" s="66"/>
      <c r="F69" s="67"/>
      <c r="G69" s="23">
        <f>G11+G17+G23+G52+G66</f>
        <v>25797539.580000002</v>
      </c>
      <c r="H69" s="23">
        <f>H11+H17+H23+H52+H66</f>
        <v>2841639.71</v>
      </c>
      <c r="I69" s="23">
        <f>I68+G69-H69</f>
        <v>88385117.150000036</v>
      </c>
    </row>
    <row r="70" spans="1:9" ht="24.95" customHeight="1">
      <c r="A70" s="65" t="s">
        <v>37</v>
      </c>
      <c r="B70" s="66"/>
      <c r="C70" s="66"/>
      <c r="D70" s="66"/>
      <c r="E70" s="66"/>
      <c r="F70" s="67"/>
      <c r="G70" s="23">
        <f>SUM(G69)</f>
        <v>25797539.580000002</v>
      </c>
      <c r="H70" s="23">
        <f t="shared" ref="H70" si="2">SUM(H69)</f>
        <v>2841639.71</v>
      </c>
      <c r="I70" s="23">
        <f>SUM(I69)</f>
        <v>88385117.150000036</v>
      </c>
    </row>
    <row r="71" spans="1:9" ht="15.75" customHeight="1">
      <c r="B71" s="25"/>
      <c r="C71" s="26"/>
      <c r="H71" s="25"/>
      <c r="I71" s="27"/>
    </row>
    <row r="72" spans="1:9" s="63" customFormat="1" ht="90" customHeight="1">
      <c r="A72" s="64" t="s">
        <v>38</v>
      </c>
      <c r="B72" s="64"/>
      <c r="C72" s="64"/>
      <c r="D72" s="62"/>
      <c r="E72" s="64" t="s">
        <v>39</v>
      </c>
      <c r="F72" s="64"/>
      <c r="G72" s="64"/>
      <c r="H72" s="64"/>
      <c r="I72" s="64"/>
    </row>
    <row r="73" spans="1:9" ht="15.75" customHeight="1">
      <c r="B73" s="25"/>
      <c r="C73" s="26"/>
      <c r="H73" s="25"/>
      <c r="I73" s="27"/>
    </row>
    <row r="74" spans="1:9" ht="15.75" customHeight="1">
      <c r="B74" s="25"/>
      <c r="C74" s="26"/>
      <c r="H74" s="25"/>
      <c r="I74" s="27"/>
    </row>
  </sheetData>
  <mergeCells count="20">
    <mergeCell ref="A25:I25"/>
    <mergeCell ref="A1:I1"/>
    <mergeCell ref="A2:I2"/>
    <mergeCell ref="A3:I3"/>
    <mergeCell ref="A4:I4"/>
    <mergeCell ref="A5:I5"/>
    <mergeCell ref="A7:I7"/>
    <mergeCell ref="A11:F11"/>
    <mergeCell ref="A13:I13"/>
    <mergeCell ref="A17:F17"/>
    <mergeCell ref="A19:I19"/>
    <mergeCell ref="A23:F23"/>
    <mergeCell ref="A72:C72"/>
    <mergeCell ref="E72:I72"/>
    <mergeCell ref="A52:F52"/>
    <mergeCell ref="A54:I54"/>
    <mergeCell ref="A66:F66"/>
    <mergeCell ref="A68:F68"/>
    <mergeCell ref="A69:F69"/>
    <mergeCell ref="A70:F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BANCOS AL 30 DE JUNIO DEL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PROPIEDAD DE</cp:lastModifiedBy>
  <dcterms:created xsi:type="dcterms:W3CDTF">2026-07-15T20:18:22Z</dcterms:created>
  <dcterms:modified xsi:type="dcterms:W3CDTF">2026-07-16T15:00:34Z</dcterms:modified>
</cp:coreProperties>
</file>