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Yndhira Neuman\Desktop\FEBRERO 2026\MARZO 2026\"/>
    </mc:Choice>
  </mc:AlternateContent>
  <bookViews>
    <workbookView xWindow="-120" yWindow="-120" windowWidth="29040" windowHeight="15720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" i="1" l="1"/>
  <c r="I101" i="1" s="1"/>
  <c r="I102" i="1" s="1"/>
  <c r="H98" i="1"/>
  <c r="G98" i="1"/>
  <c r="I65" i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H60" i="1"/>
  <c r="G60" i="1"/>
  <c r="I29" i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H24" i="1"/>
  <c r="G24" i="1"/>
  <c r="I23" i="1"/>
  <c r="I24" i="1" s="1"/>
  <c r="I18" i="1"/>
  <c r="H18" i="1"/>
  <c r="G18" i="1"/>
  <c r="H12" i="1"/>
  <c r="H101" i="1" s="1"/>
  <c r="H102" i="1" s="1"/>
  <c r="G12" i="1"/>
  <c r="G101" i="1" s="1"/>
  <c r="G102" i="1" s="1"/>
  <c r="I10" i="1"/>
  <c r="I11" i="1" s="1"/>
  <c r="I12" i="1" s="1"/>
</calcChain>
</file>

<file path=xl/sharedStrings.xml><?xml version="1.0" encoding="utf-8"?>
<sst xmlns="http://schemas.openxmlformats.org/spreadsheetml/2006/main" count="307" uniqueCount="44">
  <si>
    <t>Direccion Financiera</t>
  </si>
  <si>
    <t>DEPARTAMENTO DE CONTABILIDAD</t>
  </si>
  <si>
    <t>LIBRO BANCOS AL 31 DE MARZO DEL 2026</t>
  </si>
  <si>
    <t>Valores en RD$</t>
  </si>
  <si>
    <t>Cta. Fondo Reponible - No. 240-016429-5 - DOP</t>
  </si>
  <si>
    <t>Cuenta Bancaria</t>
  </si>
  <si>
    <t>Beneficiario/Cliente</t>
  </si>
  <si>
    <t>Descripción</t>
  </si>
  <si>
    <t>Fecha Transacción</t>
  </si>
  <si>
    <t>Tipo Transacción</t>
  </si>
  <si>
    <t>Numero
Transacción</t>
  </si>
  <si>
    <t>Débito</t>
  </si>
  <si>
    <t>Crédito</t>
  </si>
  <si>
    <t>Balance</t>
  </si>
  <si>
    <t>240-016429-5</t>
  </si>
  <si>
    <t>BALANCE INICIAL</t>
  </si>
  <si>
    <t>Banco de Reservas</t>
  </si>
  <si>
    <t xml:space="preserve">PAGOS SUPLIDORES </t>
  </si>
  <si>
    <t>PAGO</t>
  </si>
  <si>
    <t>COMISION MANEJO DE CUENTA</t>
  </si>
  <si>
    <t>COMISION</t>
  </si>
  <si>
    <t>Totales</t>
  </si>
  <si>
    <t>Cta. Fondo en Avance por Excepción - No. 960-472532-3 - DOP</t>
  </si>
  <si>
    <t>960-472532-3</t>
  </si>
  <si>
    <t>-</t>
  </si>
  <si>
    <t>Cta. Pagos a Terceros - No. 314-000162-4 - DOP</t>
  </si>
  <si>
    <t>314-000162-4</t>
  </si>
  <si>
    <t>COMISIÓN MANEJO DE CUENTA</t>
  </si>
  <si>
    <t>9990002</t>
  </si>
  <si>
    <t>Cta. Recursos de Captación Directa - No. 2085001000 - DOP</t>
  </si>
  <si>
    <t>Cta. Recursos de Captación Directa</t>
  </si>
  <si>
    <t>Transferencia Automatica Recibida</t>
  </si>
  <si>
    <t xml:space="preserve"> 0102520526</t>
  </si>
  <si>
    <t>ASIGNACION CUOTA DE PAGO DEBITO</t>
  </si>
  <si>
    <t>Cta. Recursos de Captación Directa - No. 2085001001 - DOP</t>
  </si>
  <si>
    <t>Cta. Recursos de Captación Directa -1001</t>
  </si>
  <si>
    <t>Asignacion Cuota de Pago Crédito</t>
  </si>
  <si>
    <t>ORDENAMIENTO DE PAGO EMITIDO</t>
  </si>
  <si>
    <t>Anticipos Financieros Emitida</t>
  </si>
  <si>
    <t>00037</t>
  </si>
  <si>
    <t>MOVIMIENTOS TOTALES</t>
  </si>
  <si>
    <t>BALANCE GENERAL</t>
  </si>
  <si>
    <r>
      <t xml:space="preserve">Felipe López García
</t>
    </r>
    <r>
      <rPr>
        <sz val="12"/>
        <color theme="1"/>
        <rFont val="Hervalit"/>
      </rPr>
      <t>Encardo de Contabilidad</t>
    </r>
  </si>
  <si>
    <r>
      <t xml:space="preserve">María Mercedes Troncoso
</t>
    </r>
    <r>
      <rPr>
        <sz val="12"/>
        <color theme="1"/>
        <rFont val="Hervalit"/>
      </rPr>
      <t>Directora Financiera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</si>
</sst>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dd\/mm\/yyyy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Hervalit"/>
    </font>
    <font>
      <b/>
      <sz val="10"/>
      <color theme="1"/>
      <name val="Hervalit"/>
    </font>
    <font>
      <sz val="10"/>
      <name val="Hervalit"/>
    </font>
    <font>
      <b/>
      <sz val="10"/>
      <color rgb="FF000000"/>
      <name val="Hervalit"/>
    </font>
    <font>
      <b/>
      <i/>
      <sz val="10"/>
      <color theme="1"/>
      <name val="Hervalit"/>
    </font>
    <font>
      <b/>
      <i/>
      <sz val="10"/>
      <name val="Hervalit"/>
    </font>
    <font>
      <b/>
      <i/>
      <sz val="10"/>
      <color rgb="FF000000"/>
      <name val="Hervalit"/>
    </font>
    <font>
      <sz val="10"/>
      <color rgb="FF000000"/>
      <name val="Hervalit"/>
    </font>
    <font>
      <sz val="10"/>
      <color rgb="FF333333"/>
      <name val="Hervalit"/>
    </font>
    <font>
      <b/>
      <sz val="10"/>
      <name val="Hervalit"/>
    </font>
    <font>
      <i/>
      <sz val="10"/>
      <color theme="1"/>
      <name val="Hervalit"/>
    </font>
    <font>
      <i/>
      <sz val="10"/>
      <name val="Hervalit"/>
    </font>
    <font>
      <i/>
      <sz val="10"/>
      <color rgb="FF000000"/>
      <name val="Hervalit"/>
    </font>
    <font>
      <b/>
      <sz val="12"/>
      <color theme="1"/>
      <name val="Hervalit"/>
    </font>
    <font>
      <sz val="12"/>
      <color theme="1"/>
      <name val="Hervalit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shrinkToFi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left" vertical="center"/>
    </xf>
    <xf numFmtId="0" fontId="7" fillId="0" borderId="2" xfId="0" applyFont="1" applyBorder="1" applyAlignment="1">
      <alignment vertical="center" shrinkToFit="1"/>
    </xf>
    <xf numFmtId="14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3" fontId="7" fillId="0" borderId="2" xfId="1" applyFont="1" applyBorder="1" applyAlignment="1">
      <alignment horizontal="right" vertical="center"/>
    </xf>
    <xf numFmtId="43" fontId="8" fillId="4" borderId="2" xfId="1" applyFont="1" applyFill="1" applyBorder="1" applyAlignment="1">
      <alignment horizontal="right" vertical="center"/>
    </xf>
    <xf numFmtId="4" fontId="9" fillId="4" borderId="2" xfId="0" applyNumberFormat="1" applyFont="1" applyFill="1" applyBorder="1" applyAlignment="1">
      <alignment horizontal="right" vertical="center"/>
    </xf>
    <xf numFmtId="0" fontId="2" fillId="4" borderId="2" xfId="0" applyFont="1" applyFill="1" applyBorder="1" applyAlignment="1">
      <alignment horizontal="center" vertical="center"/>
    </xf>
    <xf numFmtId="4" fontId="2" fillId="4" borderId="2" xfId="2" applyNumberFormat="1" applyFont="1" applyFill="1" applyBorder="1" applyAlignment="1">
      <alignment horizontal="left" vertical="center"/>
    </xf>
    <xf numFmtId="4" fontId="10" fillId="4" borderId="2" xfId="0" applyNumberFormat="1" applyFont="1" applyFill="1" applyBorder="1" applyAlignment="1">
      <alignment horizontal="left" vertical="center" shrinkToFit="1"/>
    </xf>
    <xf numFmtId="164" fontId="9" fillId="4" borderId="2" xfId="0" applyNumberFormat="1" applyFont="1" applyFill="1" applyBorder="1" applyAlignment="1">
      <alignment horizontal="center" vertical="center"/>
    </xf>
    <xf numFmtId="0" fontId="9" fillId="4" borderId="2" xfId="2" applyFont="1" applyFill="1" applyBorder="1" applyAlignment="1">
      <alignment horizontal="left" vertical="center"/>
    </xf>
    <xf numFmtId="1" fontId="2" fillId="0" borderId="2" xfId="0" applyNumberFormat="1" applyFont="1" applyBorder="1" applyAlignment="1">
      <alignment horizontal="center" shrinkToFit="1"/>
    </xf>
    <xf numFmtId="4" fontId="3" fillId="5" borderId="2" xfId="0" applyNumberFormat="1" applyFont="1" applyFill="1" applyBorder="1" applyAlignment="1">
      <alignment vertical="center"/>
    </xf>
    <xf numFmtId="4" fontId="3" fillId="5" borderId="2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right" vertical="center"/>
    </xf>
    <xf numFmtId="4" fontId="2" fillId="4" borderId="2" xfId="0" applyNumberFormat="1" applyFont="1" applyFill="1" applyBorder="1" applyAlignment="1">
      <alignment horizontal="left" vertical="center" shrinkToFit="1"/>
    </xf>
    <xf numFmtId="0" fontId="9" fillId="4" borderId="2" xfId="2" applyFont="1" applyFill="1" applyBorder="1" applyAlignment="1">
      <alignment horizontal="center" vertical="center"/>
    </xf>
    <xf numFmtId="49" fontId="9" fillId="4" borderId="2" xfId="0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4" fillId="0" borderId="2" xfId="0" applyFont="1" applyBorder="1" applyAlignment="1">
      <alignment vertical="center"/>
    </xf>
    <xf numFmtId="4" fontId="4" fillId="0" borderId="2" xfId="0" applyNumberFormat="1" applyFont="1" applyBorder="1" applyAlignment="1">
      <alignment horizontal="left" vertical="center" shrinkToFit="1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shrinkToFit="1"/>
    </xf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vertical="center" shrinkToFit="1"/>
    </xf>
    <xf numFmtId="14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right" vertical="center"/>
    </xf>
    <xf numFmtId="14" fontId="2" fillId="0" borderId="2" xfId="0" applyNumberFormat="1" applyFont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4" fontId="13" fillId="4" borderId="2" xfId="0" applyNumberFormat="1" applyFont="1" applyFill="1" applyBorder="1" applyAlignment="1">
      <alignment horizontal="left" vertical="center"/>
    </xf>
    <xf numFmtId="0" fontId="13" fillId="0" borderId="2" xfId="0" applyFont="1" applyBorder="1" applyAlignment="1">
      <alignment vertical="center" shrinkToFit="1"/>
    </xf>
    <xf numFmtId="14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3" fontId="13" fillId="0" borderId="2" xfId="1" applyFont="1" applyBorder="1" applyAlignment="1">
      <alignment horizontal="right" vertical="center"/>
    </xf>
    <xf numFmtId="43" fontId="14" fillId="4" borderId="2" xfId="1" applyFont="1" applyFill="1" applyBorder="1" applyAlignment="1">
      <alignment horizontal="right" vertical="center"/>
    </xf>
    <xf numFmtId="4" fontId="4" fillId="4" borderId="2" xfId="0" applyNumberFormat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 shrinkToFit="1"/>
    </xf>
    <xf numFmtId="14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vertical="center"/>
    </xf>
    <xf numFmtId="0" fontId="15" fillId="0" borderId="0" xfId="0" applyFont="1" applyAlignment="1">
      <alignment horizontal="center" wrapText="1"/>
    </xf>
    <xf numFmtId="0" fontId="3" fillId="5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840105</xdr:colOff>
      <xdr:row>0</xdr:row>
      <xdr:rowOff>74294</xdr:rowOff>
    </xdr:from>
    <xdr:to>
      <xdr:col>4</xdr:col>
      <xdr:colOff>692796</xdr:colOff>
      <xdr:row>1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AFFE-64D7-4C83-8A4F-E9CA46565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50055" y="74294"/>
          <a:ext cx="2767341" cy="12401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6"/>
  <sheetViews>
    <sheetView tabSelected="1" workbookViewId="0">
      <selection activeCell="A5" sqref="A5:I5"/>
    </sheetView>
  </sheetViews>
  <sheetFormatPr baseColWidth="10" defaultColWidth="11.375" defaultRowHeight="15" customHeight="1"/>
  <cols>
    <col min="1" max="1" width="14.75" style="1" customWidth="1"/>
    <col min="2" max="2" width="36.375" style="1" bestFit="1" customWidth="1"/>
    <col min="3" max="3" width="30" style="39" bestFit="1" customWidth="1"/>
    <col min="4" max="4" width="13.75" style="1" bestFit="1" customWidth="1"/>
    <col min="5" max="5" width="14.75" style="1" customWidth="1"/>
    <col min="6" max="6" width="14" style="1" bestFit="1" customWidth="1"/>
    <col min="7" max="9" width="14.75" style="1" customWidth="1"/>
    <col min="10" max="16384" width="11.375" style="1"/>
  </cols>
  <sheetData>
    <row r="1" spans="1:9" ht="99.95" customHeight="1">
      <c r="A1" s="70"/>
      <c r="B1" s="70"/>
      <c r="C1" s="70"/>
      <c r="D1" s="70"/>
      <c r="E1" s="70"/>
      <c r="F1" s="70"/>
      <c r="G1" s="70"/>
      <c r="H1" s="70"/>
      <c r="I1" s="70"/>
    </row>
    <row r="2" spans="1:9" ht="15.95" customHeight="1">
      <c r="A2" s="71" t="s">
        <v>0</v>
      </c>
      <c r="B2" s="72"/>
      <c r="C2" s="72"/>
      <c r="D2" s="72"/>
      <c r="E2" s="72"/>
      <c r="F2" s="72"/>
      <c r="G2" s="72"/>
      <c r="H2" s="72"/>
      <c r="I2" s="72"/>
    </row>
    <row r="3" spans="1:9" ht="16.149999999999999" customHeight="1">
      <c r="A3" s="70" t="s">
        <v>1</v>
      </c>
      <c r="B3" s="73"/>
      <c r="C3" s="73"/>
      <c r="D3" s="73"/>
      <c r="E3" s="73"/>
      <c r="F3" s="73"/>
      <c r="G3" s="73"/>
      <c r="H3" s="73"/>
      <c r="I3" s="73"/>
    </row>
    <row r="4" spans="1:9" ht="16.149999999999999" customHeight="1">
      <c r="A4" s="70" t="s">
        <v>2</v>
      </c>
      <c r="B4" s="72"/>
      <c r="C4" s="72"/>
      <c r="D4" s="72"/>
      <c r="E4" s="72"/>
      <c r="F4" s="72"/>
      <c r="G4" s="72"/>
      <c r="H4" s="72"/>
      <c r="I4" s="72"/>
    </row>
    <row r="5" spans="1:9" ht="16.149999999999999" customHeight="1">
      <c r="A5" s="71" t="s">
        <v>3</v>
      </c>
      <c r="B5" s="72"/>
      <c r="C5" s="72"/>
      <c r="D5" s="72"/>
      <c r="E5" s="72"/>
      <c r="F5" s="72"/>
      <c r="G5" s="72"/>
      <c r="H5" s="72"/>
      <c r="I5" s="72"/>
    </row>
    <row r="6" spans="1:9" ht="16.149999999999999" customHeight="1">
      <c r="A6" s="2"/>
      <c r="B6" s="3"/>
      <c r="C6" s="4"/>
      <c r="D6" s="3"/>
      <c r="E6" s="3"/>
      <c r="F6" s="3"/>
      <c r="G6" s="3"/>
      <c r="H6" s="3"/>
      <c r="I6" s="3"/>
    </row>
    <row r="7" spans="1:9" ht="19.899999999999999" customHeight="1">
      <c r="A7" s="66" t="s">
        <v>4</v>
      </c>
      <c r="B7" s="67"/>
      <c r="C7" s="67"/>
      <c r="D7" s="67"/>
      <c r="E7" s="67"/>
      <c r="F7" s="67"/>
      <c r="G7" s="67"/>
      <c r="H7" s="67"/>
      <c r="I7" s="67"/>
    </row>
    <row r="8" spans="1:9" ht="27" customHeight="1">
      <c r="A8" s="5" t="s">
        <v>5</v>
      </c>
      <c r="B8" s="6" t="s">
        <v>6</v>
      </c>
      <c r="C8" s="7" t="s">
        <v>7</v>
      </c>
      <c r="D8" s="5" t="s">
        <v>8</v>
      </c>
      <c r="E8" s="5" t="s">
        <v>9</v>
      </c>
      <c r="F8" s="5" t="s">
        <v>10</v>
      </c>
      <c r="G8" s="6" t="s">
        <v>11</v>
      </c>
      <c r="H8" s="5" t="s">
        <v>12</v>
      </c>
      <c r="I8" s="5" t="s">
        <v>13</v>
      </c>
    </row>
    <row r="9" spans="1:9" ht="14.1" customHeight="1">
      <c r="A9" s="8" t="s">
        <v>14</v>
      </c>
      <c r="B9" s="9" t="s">
        <v>15</v>
      </c>
      <c r="C9" s="10"/>
      <c r="D9" s="11"/>
      <c r="E9" s="12"/>
      <c r="F9" s="13"/>
      <c r="G9" s="14"/>
      <c r="H9" s="14">
        <v>0</v>
      </c>
      <c r="I9" s="15">
        <v>27825.180000000008</v>
      </c>
    </row>
    <row r="10" spans="1:9" ht="14.1" customHeight="1">
      <c r="A10" s="8" t="s">
        <v>14</v>
      </c>
      <c r="B10" s="9" t="s">
        <v>16</v>
      </c>
      <c r="C10" s="10" t="s">
        <v>17</v>
      </c>
      <c r="D10" s="11">
        <v>46093</v>
      </c>
      <c r="E10" s="12" t="s">
        <v>18</v>
      </c>
      <c r="F10" s="13">
        <v>4524000000002</v>
      </c>
      <c r="G10" s="14">
        <v>42205.71</v>
      </c>
      <c r="H10" s="14">
        <v>0</v>
      </c>
      <c r="I10" s="16">
        <f>I9+G10-H10</f>
        <v>70030.890000000014</v>
      </c>
    </row>
    <row r="11" spans="1:9" ht="14.1" customHeight="1">
      <c r="A11" s="17" t="s">
        <v>14</v>
      </c>
      <c r="B11" s="18" t="s">
        <v>16</v>
      </c>
      <c r="C11" s="19" t="s">
        <v>19</v>
      </c>
      <c r="D11" s="20">
        <v>46112</v>
      </c>
      <c r="E11" s="21" t="s">
        <v>20</v>
      </c>
      <c r="F11" s="22">
        <v>9990002</v>
      </c>
      <c r="G11" s="16">
        <v>0</v>
      </c>
      <c r="H11" s="16">
        <v>175</v>
      </c>
      <c r="I11" s="16">
        <f>I10+G11-H11</f>
        <v>69855.890000000014</v>
      </c>
    </row>
    <row r="12" spans="1:9" ht="20.100000000000001" customHeight="1">
      <c r="A12" s="63" t="s">
        <v>21</v>
      </c>
      <c r="B12" s="64"/>
      <c r="C12" s="64"/>
      <c r="D12" s="64"/>
      <c r="E12" s="64"/>
      <c r="F12" s="65"/>
      <c r="G12" s="23">
        <f>SUM(G11:G11)</f>
        <v>0</v>
      </c>
      <c r="H12" s="23">
        <f>SUM(H11:H11)</f>
        <v>175</v>
      </c>
      <c r="I12" s="24">
        <f>I11</f>
        <v>69855.890000000014</v>
      </c>
    </row>
    <row r="13" spans="1:9" ht="15.75" customHeight="1">
      <c r="B13" s="25"/>
      <c r="C13" s="26"/>
      <c r="H13" s="25"/>
      <c r="I13" s="27"/>
    </row>
    <row r="14" spans="1:9" ht="19.899999999999999" customHeight="1">
      <c r="A14" s="66" t="s">
        <v>22</v>
      </c>
      <c r="B14" s="66"/>
      <c r="C14" s="66"/>
      <c r="D14" s="66"/>
      <c r="E14" s="66"/>
      <c r="F14" s="66"/>
      <c r="G14" s="66"/>
      <c r="H14" s="66"/>
      <c r="I14" s="66"/>
    </row>
    <row r="15" spans="1:9" ht="27" customHeight="1">
      <c r="A15" s="5" t="s">
        <v>5</v>
      </c>
      <c r="B15" s="6" t="s">
        <v>6</v>
      </c>
      <c r="C15" s="7" t="s">
        <v>7</v>
      </c>
      <c r="D15" s="5" t="s">
        <v>8</v>
      </c>
      <c r="E15" s="5" t="s">
        <v>9</v>
      </c>
      <c r="F15" s="5" t="s">
        <v>10</v>
      </c>
      <c r="G15" s="6" t="s">
        <v>11</v>
      </c>
      <c r="H15" s="5" t="s">
        <v>12</v>
      </c>
      <c r="I15" s="5" t="s">
        <v>13</v>
      </c>
    </row>
    <row r="16" spans="1:9" ht="15.95" customHeight="1">
      <c r="A16" s="8" t="s">
        <v>23</v>
      </c>
      <c r="B16" s="9" t="s">
        <v>15</v>
      </c>
      <c r="C16" s="10"/>
      <c r="D16" s="11"/>
      <c r="E16" s="12"/>
      <c r="F16" s="13"/>
      <c r="G16" s="14"/>
      <c r="H16" s="14">
        <v>0</v>
      </c>
      <c r="I16" s="15">
        <v>0</v>
      </c>
    </row>
    <row r="17" spans="1:9" ht="14.1" customHeight="1">
      <c r="A17" s="17" t="s">
        <v>23</v>
      </c>
      <c r="B17" s="18" t="s">
        <v>16</v>
      </c>
      <c r="C17" s="28" t="s">
        <v>24</v>
      </c>
      <c r="D17" s="20" t="s">
        <v>24</v>
      </c>
      <c r="E17" s="29" t="s">
        <v>24</v>
      </c>
      <c r="F17" s="30" t="s">
        <v>24</v>
      </c>
      <c r="G17" s="16" t="s">
        <v>24</v>
      </c>
      <c r="H17" s="16" t="s">
        <v>24</v>
      </c>
      <c r="I17" s="16">
        <v>0</v>
      </c>
    </row>
    <row r="18" spans="1:9" ht="20.100000000000001" customHeight="1">
      <c r="A18" s="63" t="s">
        <v>21</v>
      </c>
      <c r="B18" s="68"/>
      <c r="C18" s="68"/>
      <c r="D18" s="68"/>
      <c r="E18" s="68"/>
      <c r="F18" s="69"/>
      <c r="G18" s="23">
        <f>SUM(G17:G17)</f>
        <v>0</v>
      </c>
      <c r="H18" s="23">
        <f>SUM(H17:H17)</f>
        <v>0</v>
      </c>
      <c r="I18" s="24">
        <f>I17</f>
        <v>0</v>
      </c>
    </row>
    <row r="19" spans="1:9" ht="15.75" customHeight="1">
      <c r="B19" s="25"/>
      <c r="C19" s="26"/>
      <c r="G19" s="31"/>
      <c r="H19" s="25"/>
      <c r="I19" s="27"/>
    </row>
    <row r="20" spans="1:9" ht="19.899999999999999" customHeight="1">
      <c r="A20" s="66" t="s">
        <v>25</v>
      </c>
      <c r="B20" s="67"/>
      <c r="C20" s="67"/>
      <c r="D20" s="67"/>
      <c r="E20" s="67"/>
      <c r="F20" s="67"/>
      <c r="G20" s="67"/>
      <c r="H20" s="67"/>
      <c r="I20" s="67"/>
    </row>
    <row r="21" spans="1:9" ht="27" customHeight="1">
      <c r="A21" s="5" t="s">
        <v>5</v>
      </c>
      <c r="B21" s="6" t="s">
        <v>6</v>
      </c>
      <c r="C21" s="7" t="s">
        <v>7</v>
      </c>
      <c r="D21" s="5" t="s">
        <v>8</v>
      </c>
      <c r="E21" s="5" t="s">
        <v>9</v>
      </c>
      <c r="F21" s="5" t="s">
        <v>10</v>
      </c>
      <c r="G21" s="6" t="s">
        <v>11</v>
      </c>
      <c r="H21" s="5" t="s">
        <v>12</v>
      </c>
      <c r="I21" s="5" t="s">
        <v>13</v>
      </c>
    </row>
    <row r="22" spans="1:9" ht="15.95" customHeight="1">
      <c r="A22" s="8" t="s">
        <v>26</v>
      </c>
      <c r="B22" s="9" t="s">
        <v>15</v>
      </c>
      <c r="C22" s="10"/>
      <c r="D22" s="11"/>
      <c r="E22" s="12"/>
      <c r="F22" s="13"/>
      <c r="G22" s="14"/>
      <c r="H22" s="14">
        <v>0</v>
      </c>
      <c r="I22" s="15">
        <v>66494.880000000005</v>
      </c>
    </row>
    <row r="23" spans="1:9" ht="14.1" customHeight="1">
      <c r="A23" s="17" t="s">
        <v>26</v>
      </c>
      <c r="B23" s="32" t="s">
        <v>16</v>
      </c>
      <c r="C23" s="33" t="s">
        <v>27</v>
      </c>
      <c r="D23" s="34">
        <v>46112</v>
      </c>
      <c r="E23" s="35" t="s">
        <v>20</v>
      </c>
      <c r="F23" s="36" t="s">
        <v>28</v>
      </c>
      <c r="G23" s="37">
        <v>0</v>
      </c>
      <c r="H23" s="37">
        <v>175</v>
      </c>
      <c r="I23" s="16">
        <f>I22+G23-H23</f>
        <v>66319.88</v>
      </c>
    </row>
    <row r="24" spans="1:9" ht="20.100000000000001" customHeight="1">
      <c r="A24" s="63" t="s">
        <v>21</v>
      </c>
      <c r="B24" s="64"/>
      <c r="C24" s="64"/>
      <c r="D24" s="64"/>
      <c r="E24" s="64"/>
      <c r="F24" s="65"/>
      <c r="G24" s="23">
        <f>SUM(G23:G23)</f>
        <v>0</v>
      </c>
      <c r="H24" s="23">
        <f>SUM(H23:H23)</f>
        <v>175</v>
      </c>
      <c r="I24" s="23">
        <f>+I23</f>
        <v>66319.88</v>
      </c>
    </row>
    <row r="25" spans="1:9" ht="15.75" customHeight="1">
      <c r="A25" s="25"/>
      <c r="B25" s="38"/>
      <c r="G25" s="25"/>
      <c r="H25" s="27"/>
    </row>
    <row r="26" spans="1:9" ht="19.899999999999999" customHeight="1">
      <c r="A26" s="66" t="s">
        <v>29</v>
      </c>
      <c r="B26" s="67"/>
      <c r="C26" s="67"/>
      <c r="D26" s="67"/>
      <c r="E26" s="67"/>
      <c r="F26" s="67"/>
      <c r="G26" s="67"/>
      <c r="H26" s="67"/>
      <c r="I26" s="67"/>
    </row>
    <row r="27" spans="1:9" ht="27" customHeight="1">
      <c r="A27" s="5" t="s">
        <v>5</v>
      </c>
      <c r="B27" s="6" t="s">
        <v>6</v>
      </c>
      <c r="C27" s="7" t="s">
        <v>7</v>
      </c>
      <c r="D27" s="5" t="s">
        <v>8</v>
      </c>
      <c r="E27" s="5" t="s">
        <v>9</v>
      </c>
      <c r="F27" s="5" t="s">
        <v>10</v>
      </c>
      <c r="G27" s="6" t="s">
        <v>11</v>
      </c>
      <c r="H27" s="5" t="s">
        <v>12</v>
      </c>
      <c r="I27" s="5" t="s">
        <v>13</v>
      </c>
    </row>
    <row r="28" spans="1:9" ht="15.95" customHeight="1">
      <c r="A28" s="8">
        <v>2085001000</v>
      </c>
      <c r="B28" s="9" t="s">
        <v>15</v>
      </c>
      <c r="C28" s="10"/>
      <c r="D28" s="11"/>
      <c r="E28" s="12"/>
      <c r="F28" s="13"/>
      <c r="G28" s="14"/>
      <c r="H28" s="14">
        <v>0</v>
      </c>
      <c r="I28" s="15">
        <v>8856765.2799999993</v>
      </c>
    </row>
    <row r="29" spans="1:9" ht="14.1" customHeight="1">
      <c r="A29" s="40">
        <v>2085001000</v>
      </c>
      <c r="B29" s="41" t="s">
        <v>30</v>
      </c>
      <c r="C29" s="42" t="s">
        <v>31</v>
      </c>
      <c r="D29" s="43">
        <v>46083</v>
      </c>
      <c r="E29" s="40" t="s">
        <v>31</v>
      </c>
      <c r="F29" s="44" t="s">
        <v>32</v>
      </c>
      <c r="G29" s="45">
        <v>655013.80000000005</v>
      </c>
      <c r="H29" s="46">
        <v>0</v>
      </c>
      <c r="I29" s="46">
        <f>I28+G29-H29</f>
        <v>9511779.0800000001</v>
      </c>
    </row>
    <row r="30" spans="1:9" ht="14.1" customHeight="1">
      <c r="A30" s="40">
        <v>2085001000</v>
      </c>
      <c r="B30" s="41" t="s">
        <v>30</v>
      </c>
      <c r="C30" s="42" t="s">
        <v>31</v>
      </c>
      <c r="D30" s="43">
        <v>46084</v>
      </c>
      <c r="E30" s="40" t="s">
        <v>31</v>
      </c>
      <c r="F30" s="44" t="s">
        <v>32</v>
      </c>
      <c r="G30" s="45">
        <v>34673.99</v>
      </c>
      <c r="H30" s="46">
        <v>0</v>
      </c>
      <c r="I30" s="46">
        <f t="shared" ref="I30:I59" si="0">I29+G30-H30</f>
        <v>9546453.0700000003</v>
      </c>
    </row>
    <row r="31" spans="1:9" ht="14.1" customHeight="1">
      <c r="A31" s="40">
        <v>2085001000</v>
      </c>
      <c r="B31" s="41" t="s">
        <v>30</v>
      </c>
      <c r="C31" s="42" t="s">
        <v>31</v>
      </c>
      <c r="D31" s="43">
        <v>46085</v>
      </c>
      <c r="E31" s="40" t="s">
        <v>31</v>
      </c>
      <c r="F31" s="44" t="s">
        <v>32</v>
      </c>
      <c r="G31" s="45">
        <v>1760</v>
      </c>
      <c r="H31" s="46">
        <v>0</v>
      </c>
      <c r="I31" s="46">
        <f t="shared" si="0"/>
        <v>9548213.0700000003</v>
      </c>
    </row>
    <row r="32" spans="1:9" ht="14.1" customHeight="1">
      <c r="A32" s="40">
        <v>2085001000</v>
      </c>
      <c r="B32" s="41" t="s">
        <v>30</v>
      </c>
      <c r="C32" s="42" t="s">
        <v>31</v>
      </c>
      <c r="D32" s="43">
        <v>46086</v>
      </c>
      <c r="E32" s="40" t="s">
        <v>31</v>
      </c>
      <c r="F32" s="44" t="s">
        <v>32</v>
      </c>
      <c r="G32" s="45">
        <v>28001117</v>
      </c>
      <c r="H32" s="46">
        <v>0</v>
      </c>
      <c r="I32" s="46">
        <f t="shared" si="0"/>
        <v>37549330.07</v>
      </c>
    </row>
    <row r="33" spans="1:9" ht="14.1" customHeight="1">
      <c r="A33" s="40">
        <v>2085001000</v>
      </c>
      <c r="B33" s="41" t="s">
        <v>30</v>
      </c>
      <c r="C33" s="42" t="s">
        <v>33</v>
      </c>
      <c r="D33" s="43">
        <v>46087</v>
      </c>
      <c r="E33" s="40" t="s">
        <v>33</v>
      </c>
      <c r="F33" s="44">
        <v>63357</v>
      </c>
      <c r="G33" s="45">
        <v>0</v>
      </c>
      <c r="H33" s="46">
        <v>225339.98</v>
      </c>
      <c r="I33" s="46">
        <f t="shared" si="0"/>
        <v>37323990.090000004</v>
      </c>
    </row>
    <row r="34" spans="1:9" ht="14.1" customHeight="1">
      <c r="A34" s="40">
        <v>2085001000</v>
      </c>
      <c r="B34" s="41" t="s">
        <v>30</v>
      </c>
      <c r="C34" s="42" t="s">
        <v>31</v>
      </c>
      <c r="D34" s="43">
        <v>46087</v>
      </c>
      <c r="E34" s="40" t="s">
        <v>31</v>
      </c>
      <c r="F34" s="44" t="s">
        <v>32</v>
      </c>
      <c r="G34" s="45">
        <v>42919.27</v>
      </c>
      <c r="H34" s="46">
        <v>0</v>
      </c>
      <c r="I34" s="46">
        <f t="shared" si="0"/>
        <v>37366909.360000007</v>
      </c>
    </row>
    <row r="35" spans="1:9" ht="14.1" customHeight="1">
      <c r="A35" s="40">
        <v>2085001000</v>
      </c>
      <c r="B35" s="41" t="s">
        <v>30</v>
      </c>
      <c r="C35" s="42" t="s">
        <v>31</v>
      </c>
      <c r="D35" s="43">
        <v>46090</v>
      </c>
      <c r="E35" s="40" t="s">
        <v>31</v>
      </c>
      <c r="F35" s="44" t="s">
        <v>32</v>
      </c>
      <c r="G35" s="45">
        <v>61525</v>
      </c>
      <c r="H35" s="46">
        <v>0</v>
      </c>
      <c r="I35" s="46">
        <f t="shared" si="0"/>
        <v>37428434.360000007</v>
      </c>
    </row>
    <row r="36" spans="1:9" ht="14.1" customHeight="1">
      <c r="A36" s="40">
        <v>2085001000</v>
      </c>
      <c r="B36" s="41" t="s">
        <v>30</v>
      </c>
      <c r="C36" s="42" t="s">
        <v>33</v>
      </c>
      <c r="D36" s="43">
        <v>46091</v>
      </c>
      <c r="E36" s="40" t="s">
        <v>33</v>
      </c>
      <c r="F36" s="44">
        <v>63396</v>
      </c>
      <c r="G36" s="45">
        <v>0</v>
      </c>
      <c r="H36" s="46">
        <v>639052.22</v>
      </c>
      <c r="I36" s="46">
        <f t="shared" si="0"/>
        <v>36789382.140000008</v>
      </c>
    </row>
    <row r="37" spans="1:9" ht="14.1" customHeight="1">
      <c r="A37" s="40">
        <v>2085001000</v>
      </c>
      <c r="B37" s="41" t="s">
        <v>30</v>
      </c>
      <c r="C37" s="42" t="s">
        <v>31</v>
      </c>
      <c r="D37" s="43">
        <v>46091</v>
      </c>
      <c r="E37" s="40" t="s">
        <v>31</v>
      </c>
      <c r="F37" s="44" t="s">
        <v>32</v>
      </c>
      <c r="G37" s="45">
        <v>24190.62</v>
      </c>
      <c r="H37" s="46">
        <v>0</v>
      </c>
      <c r="I37" s="46">
        <f t="shared" si="0"/>
        <v>36813572.760000005</v>
      </c>
    </row>
    <row r="38" spans="1:9" ht="14.1" customHeight="1">
      <c r="A38" s="40">
        <v>2085001000</v>
      </c>
      <c r="B38" s="41" t="s">
        <v>30</v>
      </c>
      <c r="C38" s="42" t="s">
        <v>31</v>
      </c>
      <c r="D38" s="43">
        <v>46092</v>
      </c>
      <c r="E38" s="40" t="s">
        <v>31</v>
      </c>
      <c r="F38" s="44" t="s">
        <v>32</v>
      </c>
      <c r="G38" s="45">
        <v>176603.31</v>
      </c>
      <c r="H38" s="46">
        <v>0</v>
      </c>
      <c r="I38" s="46">
        <f t="shared" si="0"/>
        <v>36990176.070000008</v>
      </c>
    </row>
    <row r="39" spans="1:9" ht="14.1" customHeight="1">
      <c r="A39" s="40">
        <v>2085001000</v>
      </c>
      <c r="B39" s="41" t="s">
        <v>30</v>
      </c>
      <c r="C39" s="42" t="s">
        <v>33</v>
      </c>
      <c r="D39" s="43">
        <v>46093</v>
      </c>
      <c r="E39" s="40" t="s">
        <v>33</v>
      </c>
      <c r="F39" s="44">
        <v>63461</v>
      </c>
      <c r="G39" s="45">
        <v>0</v>
      </c>
      <c r="H39" s="46">
        <v>42205.71</v>
      </c>
      <c r="I39" s="46">
        <f t="shared" si="0"/>
        <v>36947970.360000007</v>
      </c>
    </row>
    <row r="40" spans="1:9" ht="14.1" customHeight="1">
      <c r="A40" s="40">
        <v>2085001000</v>
      </c>
      <c r="B40" s="41" t="s">
        <v>30</v>
      </c>
      <c r="C40" s="42" t="s">
        <v>31</v>
      </c>
      <c r="D40" s="43">
        <v>46093</v>
      </c>
      <c r="E40" s="40" t="s">
        <v>31</v>
      </c>
      <c r="F40" s="44" t="s">
        <v>32</v>
      </c>
      <c r="G40" s="45">
        <v>203473.6</v>
      </c>
      <c r="H40" s="46">
        <v>0</v>
      </c>
      <c r="I40" s="46">
        <f t="shared" si="0"/>
        <v>37151443.960000008</v>
      </c>
    </row>
    <row r="41" spans="1:9" ht="14.1" customHeight="1">
      <c r="A41" s="40">
        <v>2085001000</v>
      </c>
      <c r="B41" s="41" t="s">
        <v>30</v>
      </c>
      <c r="C41" s="42" t="s">
        <v>31</v>
      </c>
      <c r="D41" s="43">
        <v>46094</v>
      </c>
      <c r="E41" s="40" t="s">
        <v>31</v>
      </c>
      <c r="F41" s="44" t="s">
        <v>32</v>
      </c>
      <c r="G41" s="45">
        <v>410385.15</v>
      </c>
      <c r="H41" s="46">
        <v>0</v>
      </c>
      <c r="I41" s="46">
        <f t="shared" si="0"/>
        <v>37561829.110000007</v>
      </c>
    </row>
    <row r="42" spans="1:9" ht="14.1" customHeight="1">
      <c r="A42" s="40">
        <v>2085001000</v>
      </c>
      <c r="B42" s="41" t="s">
        <v>30</v>
      </c>
      <c r="C42" s="42" t="s">
        <v>31</v>
      </c>
      <c r="D42" s="43">
        <v>46097</v>
      </c>
      <c r="E42" s="40" t="s">
        <v>31</v>
      </c>
      <c r="F42" s="44" t="s">
        <v>32</v>
      </c>
      <c r="G42" s="45">
        <v>35821</v>
      </c>
      <c r="H42" s="46">
        <v>0</v>
      </c>
      <c r="I42" s="46">
        <f t="shared" si="0"/>
        <v>37597650.110000007</v>
      </c>
    </row>
    <row r="43" spans="1:9" ht="14.1" customHeight="1">
      <c r="A43" s="40">
        <v>2085001000</v>
      </c>
      <c r="B43" s="41" t="s">
        <v>30</v>
      </c>
      <c r="C43" s="42" t="s">
        <v>33</v>
      </c>
      <c r="D43" s="43">
        <v>46098</v>
      </c>
      <c r="E43" s="40" t="s">
        <v>33</v>
      </c>
      <c r="F43" s="44">
        <v>63545</v>
      </c>
      <c r="G43" s="45">
        <v>0</v>
      </c>
      <c r="H43" s="46">
        <v>300070.71000000002</v>
      </c>
      <c r="I43" s="46">
        <f t="shared" si="0"/>
        <v>37297579.400000006</v>
      </c>
    </row>
    <row r="44" spans="1:9" ht="14.1" customHeight="1">
      <c r="A44" s="40">
        <v>2085001000</v>
      </c>
      <c r="B44" s="41" t="s">
        <v>30</v>
      </c>
      <c r="C44" s="42" t="s">
        <v>31</v>
      </c>
      <c r="D44" s="43">
        <v>46098</v>
      </c>
      <c r="E44" s="40" t="s">
        <v>31</v>
      </c>
      <c r="F44" s="44" t="s">
        <v>32</v>
      </c>
      <c r="G44" s="45">
        <v>65875</v>
      </c>
      <c r="H44" s="46">
        <v>0</v>
      </c>
      <c r="I44" s="46">
        <f t="shared" si="0"/>
        <v>37363454.400000006</v>
      </c>
    </row>
    <row r="45" spans="1:9" ht="14.1" customHeight="1">
      <c r="A45" s="40">
        <v>2085001000</v>
      </c>
      <c r="B45" s="41" t="s">
        <v>30</v>
      </c>
      <c r="C45" s="42" t="s">
        <v>31</v>
      </c>
      <c r="D45" s="43">
        <v>46099</v>
      </c>
      <c r="E45" s="40" t="s">
        <v>31</v>
      </c>
      <c r="F45" s="44" t="s">
        <v>32</v>
      </c>
      <c r="G45" s="45">
        <v>73919.679999999993</v>
      </c>
      <c r="H45" s="46">
        <v>0</v>
      </c>
      <c r="I45" s="46">
        <f t="shared" si="0"/>
        <v>37437374.080000006</v>
      </c>
    </row>
    <row r="46" spans="1:9" ht="14.1" customHeight="1">
      <c r="A46" s="40">
        <v>2085001000</v>
      </c>
      <c r="B46" s="41" t="s">
        <v>30</v>
      </c>
      <c r="C46" s="42" t="s">
        <v>33</v>
      </c>
      <c r="D46" s="43">
        <v>46100</v>
      </c>
      <c r="E46" s="40" t="s">
        <v>33</v>
      </c>
      <c r="F46" s="44">
        <v>63597</v>
      </c>
      <c r="G46" s="45">
        <v>0</v>
      </c>
      <c r="H46" s="46">
        <v>11940</v>
      </c>
      <c r="I46" s="46">
        <f t="shared" si="0"/>
        <v>37425434.080000006</v>
      </c>
    </row>
    <row r="47" spans="1:9" ht="14.1" customHeight="1">
      <c r="A47" s="40">
        <v>2085001000</v>
      </c>
      <c r="B47" s="41" t="s">
        <v>30</v>
      </c>
      <c r="C47" s="42" t="s">
        <v>31</v>
      </c>
      <c r="D47" s="43">
        <v>46100</v>
      </c>
      <c r="E47" s="40" t="s">
        <v>31</v>
      </c>
      <c r="F47" s="44" t="s">
        <v>32</v>
      </c>
      <c r="G47" s="45">
        <v>63160.63</v>
      </c>
      <c r="H47" s="46">
        <v>0</v>
      </c>
      <c r="I47" s="46">
        <f t="shared" si="0"/>
        <v>37488594.710000008</v>
      </c>
    </row>
    <row r="48" spans="1:9" ht="14.1" customHeight="1">
      <c r="A48" s="40">
        <v>2085001000</v>
      </c>
      <c r="B48" s="41" t="s">
        <v>30</v>
      </c>
      <c r="C48" s="42" t="s">
        <v>33</v>
      </c>
      <c r="D48" s="43">
        <v>46101</v>
      </c>
      <c r="E48" s="40" t="s">
        <v>33</v>
      </c>
      <c r="F48" s="44">
        <v>63630</v>
      </c>
      <c r="G48" s="45">
        <v>0</v>
      </c>
      <c r="H48" s="46">
        <v>215350</v>
      </c>
      <c r="I48" s="46">
        <f t="shared" si="0"/>
        <v>37273244.710000008</v>
      </c>
    </row>
    <row r="49" spans="1:9" ht="14.1" customHeight="1">
      <c r="A49" s="40">
        <v>2085001000</v>
      </c>
      <c r="B49" s="41" t="s">
        <v>30</v>
      </c>
      <c r="C49" s="42" t="s">
        <v>31</v>
      </c>
      <c r="D49" s="43">
        <v>46101</v>
      </c>
      <c r="E49" s="40" t="s">
        <v>31</v>
      </c>
      <c r="F49" s="44" t="s">
        <v>32</v>
      </c>
      <c r="G49" s="45">
        <v>82901</v>
      </c>
      <c r="H49" s="46">
        <v>0</v>
      </c>
      <c r="I49" s="46">
        <f t="shared" si="0"/>
        <v>37356145.710000008</v>
      </c>
    </row>
    <row r="50" spans="1:9" ht="14.1" customHeight="1">
      <c r="A50" s="40">
        <v>2085001000</v>
      </c>
      <c r="B50" s="41" t="s">
        <v>30</v>
      </c>
      <c r="C50" s="42" t="s">
        <v>33</v>
      </c>
      <c r="D50" s="43">
        <v>46104</v>
      </c>
      <c r="E50" s="40" t="s">
        <v>33</v>
      </c>
      <c r="F50" s="44">
        <v>63658</v>
      </c>
      <c r="G50" s="45">
        <v>0</v>
      </c>
      <c r="H50" s="46">
        <v>73396</v>
      </c>
      <c r="I50" s="46">
        <f t="shared" si="0"/>
        <v>37282749.710000008</v>
      </c>
    </row>
    <row r="51" spans="1:9" ht="14.1" customHeight="1">
      <c r="A51" s="40">
        <v>2085001000</v>
      </c>
      <c r="B51" s="41" t="s">
        <v>30</v>
      </c>
      <c r="C51" s="42" t="s">
        <v>31</v>
      </c>
      <c r="D51" s="43">
        <v>46104</v>
      </c>
      <c r="E51" s="40" t="s">
        <v>31</v>
      </c>
      <c r="F51" s="44" t="s">
        <v>32</v>
      </c>
      <c r="G51" s="45">
        <v>173839.47</v>
      </c>
      <c r="H51" s="46">
        <v>0</v>
      </c>
      <c r="I51" s="46">
        <f t="shared" si="0"/>
        <v>37456589.180000007</v>
      </c>
    </row>
    <row r="52" spans="1:9" ht="14.1" customHeight="1">
      <c r="A52" s="40">
        <v>2085001000</v>
      </c>
      <c r="B52" s="41" t="s">
        <v>30</v>
      </c>
      <c r="C52" s="42" t="s">
        <v>31</v>
      </c>
      <c r="D52" s="43">
        <v>46105</v>
      </c>
      <c r="E52" s="40" t="s">
        <v>31</v>
      </c>
      <c r="F52" s="44" t="s">
        <v>32</v>
      </c>
      <c r="G52" s="45">
        <v>191582.5</v>
      </c>
      <c r="H52" s="46">
        <v>0</v>
      </c>
      <c r="I52" s="46">
        <f t="shared" si="0"/>
        <v>37648171.680000007</v>
      </c>
    </row>
    <row r="53" spans="1:9" ht="14.1" customHeight="1">
      <c r="A53" s="40">
        <v>2085001000</v>
      </c>
      <c r="B53" s="41" t="s">
        <v>30</v>
      </c>
      <c r="C53" s="42" t="s">
        <v>31</v>
      </c>
      <c r="D53" s="43">
        <v>46106</v>
      </c>
      <c r="E53" s="40" t="s">
        <v>31</v>
      </c>
      <c r="F53" s="44" t="s">
        <v>32</v>
      </c>
      <c r="G53" s="45">
        <v>4895.2</v>
      </c>
      <c r="H53" s="46">
        <v>0</v>
      </c>
      <c r="I53" s="46">
        <f t="shared" si="0"/>
        <v>37653066.88000001</v>
      </c>
    </row>
    <row r="54" spans="1:9" ht="14.1" customHeight="1">
      <c r="A54" s="40">
        <v>2085001000</v>
      </c>
      <c r="B54" s="41" t="s">
        <v>30</v>
      </c>
      <c r="C54" s="42" t="s">
        <v>31</v>
      </c>
      <c r="D54" s="43">
        <v>46107</v>
      </c>
      <c r="E54" s="40" t="s">
        <v>31</v>
      </c>
      <c r="F54" s="44" t="s">
        <v>32</v>
      </c>
      <c r="G54" s="45">
        <v>43300</v>
      </c>
      <c r="H54" s="46">
        <v>0</v>
      </c>
      <c r="I54" s="46">
        <f t="shared" si="0"/>
        <v>37696366.88000001</v>
      </c>
    </row>
    <row r="55" spans="1:9" ht="14.1" customHeight="1">
      <c r="A55" s="40">
        <v>2085001000</v>
      </c>
      <c r="B55" s="41" t="s">
        <v>30</v>
      </c>
      <c r="C55" s="42" t="s">
        <v>33</v>
      </c>
      <c r="D55" s="43">
        <v>46108</v>
      </c>
      <c r="E55" s="40" t="s">
        <v>33</v>
      </c>
      <c r="F55" s="44">
        <v>63758</v>
      </c>
      <c r="G55" s="45">
        <v>0</v>
      </c>
      <c r="H55" s="46">
        <v>157416.72</v>
      </c>
      <c r="I55" s="46">
        <f t="shared" si="0"/>
        <v>37538950.160000011</v>
      </c>
    </row>
    <row r="56" spans="1:9" ht="14.1" customHeight="1">
      <c r="A56" s="40">
        <v>2085001000</v>
      </c>
      <c r="B56" s="41" t="s">
        <v>30</v>
      </c>
      <c r="C56" s="42" t="s">
        <v>31</v>
      </c>
      <c r="D56" s="43">
        <v>46108</v>
      </c>
      <c r="E56" s="40" t="s">
        <v>31</v>
      </c>
      <c r="F56" s="44" t="s">
        <v>32</v>
      </c>
      <c r="G56" s="45">
        <v>235394</v>
      </c>
      <c r="H56" s="46">
        <v>0</v>
      </c>
      <c r="I56" s="46">
        <f t="shared" si="0"/>
        <v>37774344.160000011</v>
      </c>
    </row>
    <row r="57" spans="1:9" ht="14.1" customHeight="1">
      <c r="A57" s="40">
        <v>2085001000</v>
      </c>
      <c r="B57" s="41" t="s">
        <v>30</v>
      </c>
      <c r="C57" s="42" t="s">
        <v>31</v>
      </c>
      <c r="D57" s="47">
        <v>46111</v>
      </c>
      <c r="E57" s="40" t="s">
        <v>31</v>
      </c>
      <c r="F57" s="44" t="s">
        <v>32</v>
      </c>
      <c r="G57" s="46">
        <v>101531.53</v>
      </c>
      <c r="H57" s="45">
        <v>0</v>
      </c>
      <c r="I57" s="46">
        <f t="shared" si="0"/>
        <v>37875875.690000013</v>
      </c>
    </row>
    <row r="58" spans="1:9" ht="14.1" customHeight="1">
      <c r="A58" s="40">
        <v>2085001000</v>
      </c>
      <c r="B58" s="41" t="s">
        <v>30</v>
      </c>
      <c r="C58" s="42" t="s">
        <v>33</v>
      </c>
      <c r="D58" s="47">
        <v>46112</v>
      </c>
      <c r="E58" s="40" t="s">
        <v>33</v>
      </c>
      <c r="F58" s="44">
        <v>63809</v>
      </c>
      <c r="G58" s="46">
        <v>0</v>
      </c>
      <c r="H58" s="45">
        <v>247800</v>
      </c>
      <c r="I58" s="46">
        <f t="shared" si="0"/>
        <v>37628075.690000013</v>
      </c>
    </row>
    <row r="59" spans="1:9" ht="14.1" customHeight="1">
      <c r="A59" s="40">
        <v>2085001000</v>
      </c>
      <c r="B59" s="41" t="s">
        <v>30</v>
      </c>
      <c r="C59" s="42" t="s">
        <v>31</v>
      </c>
      <c r="D59" s="43">
        <v>46112</v>
      </c>
      <c r="E59" s="40" t="s">
        <v>31</v>
      </c>
      <c r="F59" s="44" t="s">
        <v>32</v>
      </c>
      <c r="G59" s="46">
        <v>510939.05</v>
      </c>
      <c r="H59" s="45">
        <v>0</v>
      </c>
      <c r="I59" s="46">
        <f t="shared" si="0"/>
        <v>38139014.74000001</v>
      </c>
    </row>
    <row r="60" spans="1:9" ht="20.100000000000001" customHeight="1">
      <c r="A60" s="63"/>
      <c r="B60" s="64"/>
      <c r="C60" s="64"/>
      <c r="D60" s="64"/>
      <c r="E60" s="64"/>
      <c r="F60" s="65"/>
      <c r="G60" s="23">
        <f>SUM(G29:G59)</f>
        <v>31194820.799999997</v>
      </c>
      <c r="H60" s="23">
        <f>SUM(H29:H59)</f>
        <v>1912571.3399999999</v>
      </c>
      <c r="I60" s="24">
        <f>I59</f>
        <v>38139014.74000001</v>
      </c>
    </row>
    <row r="61" spans="1:9" ht="15.75" customHeight="1">
      <c r="A61" s="25"/>
      <c r="B61" s="38"/>
      <c r="G61" s="25"/>
      <c r="H61" s="27"/>
    </row>
    <row r="62" spans="1:9" ht="19.899999999999999" customHeight="1">
      <c r="A62" s="66" t="s">
        <v>34</v>
      </c>
      <c r="B62" s="67"/>
      <c r="C62" s="67"/>
      <c r="D62" s="67"/>
      <c r="E62" s="67"/>
      <c r="F62" s="67"/>
      <c r="G62" s="67"/>
      <c r="H62" s="67"/>
      <c r="I62" s="67"/>
    </row>
    <row r="63" spans="1:9" ht="27" customHeight="1">
      <c r="A63" s="5" t="s">
        <v>5</v>
      </c>
      <c r="B63" s="6" t="s">
        <v>6</v>
      </c>
      <c r="C63" s="7" t="s">
        <v>7</v>
      </c>
      <c r="D63" s="5" t="s">
        <v>8</v>
      </c>
      <c r="E63" s="5" t="s">
        <v>9</v>
      </c>
      <c r="F63" s="5" t="s">
        <v>10</v>
      </c>
      <c r="G63" s="6" t="s">
        <v>11</v>
      </c>
      <c r="H63" s="5" t="s">
        <v>12</v>
      </c>
      <c r="I63" s="5" t="s">
        <v>13</v>
      </c>
    </row>
    <row r="64" spans="1:9" ht="14.1" customHeight="1">
      <c r="A64" s="8">
        <v>2085001001</v>
      </c>
      <c r="B64" s="9" t="s">
        <v>15</v>
      </c>
      <c r="C64" s="10"/>
      <c r="D64" s="11"/>
      <c r="E64" s="12"/>
      <c r="F64" s="13"/>
      <c r="G64" s="14"/>
      <c r="H64" s="14">
        <v>0</v>
      </c>
      <c r="I64" s="15">
        <v>926360</v>
      </c>
    </row>
    <row r="65" spans="1:9" ht="14.1" customHeight="1">
      <c r="A65" s="48">
        <v>2085001001</v>
      </c>
      <c r="B65" s="49" t="s">
        <v>35</v>
      </c>
      <c r="C65" s="50" t="s">
        <v>36</v>
      </c>
      <c r="D65" s="51">
        <v>46087</v>
      </c>
      <c r="E65" s="52" t="s">
        <v>36</v>
      </c>
      <c r="F65" s="53">
        <v>63357</v>
      </c>
      <c r="G65" s="54">
        <v>225339.98</v>
      </c>
      <c r="H65" s="54">
        <v>0</v>
      </c>
      <c r="I65" s="55">
        <f>I64+G65-H65</f>
        <v>1151699.98</v>
      </c>
    </row>
    <row r="66" spans="1:9" ht="14.1" customHeight="1">
      <c r="A66" s="48">
        <v>2085001001</v>
      </c>
      <c r="B66" s="49" t="s">
        <v>35</v>
      </c>
      <c r="C66" s="50" t="s">
        <v>36</v>
      </c>
      <c r="D66" s="51">
        <v>46091</v>
      </c>
      <c r="E66" s="52" t="s">
        <v>36</v>
      </c>
      <c r="F66" s="53">
        <v>63396</v>
      </c>
      <c r="G66" s="54">
        <v>639052.22</v>
      </c>
      <c r="H66" s="54">
        <v>0</v>
      </c>
      <c r="I66" s="55">
        <f t="shared" ref="I66:I97" si="1">I65+G66-H66</f>
        <v>1790752.2</v>
      </c>
    </row>
    <row r="67" spans="1:9" ht="14.1" customHeight="1">
      <c r="A67" s="48">
        <v>2085001001</v>
      </c>
      <c r="B67" s="49" t="s">
        <v>35</v>
      </c>
      <c r="C67" s="50" t="s">
        <v>37</v>
      </c>
      <c r="D67" s="51">
        <v>46091</v>
      </c>
      <c r="E67" s="52" t="s">
        <v>37</v>
      </c>
      <c r="F67" s="53">
        <v>716237</v>
      </c>
      <c r="G67" s="54">
        <v>0</v>
      </c>
      <c r="H67" s="54">
        <v>339390</v>
      </c>
      <c r="I67" s="55">
        <f t="shared" si="1"/>
        <v>1451362.2</v>
      </c>
    </row>
    <row r="68" spans="1:9" ht="14.1" customHeight="1">
      <c r="A68" s="48">
        <v>2085001001</v>
      </c>
      <c r="B68" s="49" t="s">
        <v>35</v>
      </c>
      <c r="C68" s="50" t="s">
        <v>37</v>
      </c>
      <c r="D68" s="51">
        <v>46091</v>
      </c>
      <c r="E68" s="52" t="s">
        <v>37</v>
      </c>
      <c r="F68" s="53">
        <v>716236</v>
      </c>
      <c r="G68" s="54">
        <v>0</v>
      </c>
      <c r="H68" s="54">
        <v>586970</v>
      </c>
      <c r="I68" s="55">
        <f t="shared" si="1"/>
        <v>864392.2</v>
      </c>
    </row>
    <row r="69" spans="1:9" ht="14.1" customHeight="1">
      <c r="A69" s="48">
        <v>2085001001</v>
      </c>
      <c r="B69" s="49" t="s">
        <v>35</v>
      </c>
      <c r="C69" s="50" t="s">
        <v>36</v>
      </c>
      <c r="D69" s="51">
        <v>46093</v>
      </c>
      <c r="E69" s="52" t="s">
        <v>36</v>
      </c>
      <c r="F69" s="53">
        <v>63461</v>
      </c>
      <c r="G69" s="54">
        <v>42205.71</v>
      </c>
      <c r="H69" s="54">
        <v>0</v>
      </c>
      <c r="I69" s="55">
        <f t="shared" si="1"/>
        <v>906597.90999999992</v>
      </c>
    </row>
    <row r="70" spans="1:9" ht="14.1" customHeight="1">
      <c r="A70" s="48">
        <v>2085001001</v>
      </c>
      <c r="B70" s="49" t="s">
        <v>35</v>
      </c>
      <c r="C70" s="50" t="s">
        <v>38</v>
      </c>
      <c r="D70" s="51">
        <v>46093</v>
      </c>
      <c r="E70" s="52" t="s">
        <v>38</v>
      </c>
      <c r="F70" s="53" t="s">
        <v>39</v>
      </c>
      <c r="G70" s="54">
        <v>0</v>
      </c>
      <c r="H70" s="54">
        <v>42205.71</v>
      </c>
      <c r="I70" s="55">
        <f t="shared" si="1"/>
        <v>864392.2</v>
      </c>
    </row>
    <row r="71" spans="1:9" ht="14.1" customHeight="1">
      <c r="A71" s="48">
        <v>2085001001</v>
      </c>
      <c r="B71" s="49" t="s">
        <v>35</v>
      </c>
      <c r="C71" s="50" t="s">
        <v>37</v>
      </c>
      <c r="D71" s="51">
        <v>46093</v>
      </c>
      <c r="E71" s="52" t="s">
        <v>37</v>
      </c>
      <c r="F71" s="53">
        <v>718593</v>
      </c>
      <c r="G71" s="54">
        <v>0</v>
      </c>
      <c r="H71" s="54">
        <v>130024.98</v>
      </c>
      <c r="I71" s="55">
        <f t="shared" si="1"/>
        <v>734367.22</v>
      </c>
    </row>
    <row r="72" spans="1:9" ht="14.1" customHeight="1">
      <c r="A72" s="48">
        <v>2085001001</v>
      </c>
      <c r="B72" s="49" t="s">
        <v>35</v>
      </c>
      <c r="C72" s="50" t="s">
        <v>37</v>
      </c>
      <c r="D72" s="51">
        <v>46093</v>
      </c>
      <c r="E72" s="52" t="s">
        <v>37</v>
      </c>
      <c r="F72" s="53">
        <v>718600</v>
      </c>
      <c r="G72" s="54">
        <v>0</v>
      </c>
      <c r="H72" s="54">
        <v>11640</v>
      </c>
      <c r="I72" s="55">
        <f t="shared" si="1"/>
        <v>722727.22</v>
      </c>
    </row>
    <row r="73" spans="1:9" ht="14.1" customHeight="1">
      <c r="A73" s="48">
        <v>2085001001</v>
      </c>
      <c r="B73" s="49" t="s">
        <v>35</v>
      </c>
      <c r="C73" s="50" t="s">
        <v>37</v>
      </c>
      <c r="D73" s="51">
        <v>46093</v>
      </c>
      <c r="E73" s="52" t="s">
        <v>37</v>
      </c>
      <c r="F73" s="53">
        <v>718594</v>
      </c>
      <c r="G73" s="54">
        <v>0</v>
      </c>
      <c r="H73" s="54">
        <v>23600</v>
      </c>
      <c r="I73" s="55">
        <f t="shared" si="1"/>
        <v>699127.22</v>
      </c>
    </row>
    <row r="74" spans="1:9" ht="14.1" customHeight="1">
      <c r="A74" s="48">
        <v>2085001001</v>
      </c>
      <c r="B74" s="49" t="s">
        <v>35</v>
      </c>
      <c r="C74" s="50" t="s">
        <v>37</v>
      </c>
      <c r="D74" s="51">
        <v>46093</v>
      </c>
      <c r="E74" s="52" t="s">
        <v>37</v>
      </c>
      <c r="F74" s="53">
        <v>718595</v>
      </c>
      <c r="G74" s="54">
        <v>0</v>
      </c>
      <c r="H74" s="54">
        <v>60075</v>
      </c>
      <c r="I74" s="55">
        <f t="shared" si="1"/>
        <v>639052.22</v>
      </c>
    </row>
    <row r="75" spans="1:9" ht="14.1" customHeight="1">
      <c r="A75" s="48">
        <v>2085001001</v>
      </c>
      <c r="B75" s="49" t="s">
        <v>35</v>
      </c>
      <c r="C75" s="50" t="s">
        <v>37</v>
      </c>
      <c r="D75" s="51">
        <v>46093</v>
      </c>
      <c r="E75" s="52" t="s">
        <v>37</v>
      </c>
      <c r="F75" s="53">
        <v>718596</v>
      </c>
      <c r="G75" s="54">
        <v>0</v>
      </c>
      <c r="H75" s="54">
        <v>11293</v>
      </c>
      <c r="I75" s="55">
        <f t="shared" si="1"/>
        <v>627759.22</v>
      </c>
    </row>
    <row r="76" spans="1:9" ht="14.1" customHeight="1">
      <c r="A76" s="48">
        <v>2085001001</v>
      </c>
      <c r="B76" s="49" t="s">
        <v>35</v>
      </c>
      <c r="C76" s="50" t="s">
        <v>37</v>
      </c>
      <c r="D76" s="51">
        <v>46093</v>
      </c>
      <c r="E76" s="52" t="s">
        <v>37</v>
      </c>
      <c r="F76" s="53">
        <v>718596</v>
      </c>
      <c r="G76" s="54">
        <v>0</v>
      </c>
      <c r="H76" s="54">
        <v>255221.8</v>
      </c>
      <c r="I76" s="55">
        <f t="shared" si="1"/>
        <v>372537.42</v>
      </c>
    </row>
    <row r="77" spans="1:9" ht="14.1" customHeight="1">
      <c r="A77" s="48">
        <v>2085001001</v>
      </c>
      <c r="B77" s="49" t="s">
        <v>35</v>
      </c>
      <c r="C77" s="50" t="s">
        <v>37</v>
      </c>
      <c r="D77" s="51">
        <v>46093</v>
      </c>
      <c r="E77" s="52" t="s">
        <v>37</v>
      </c>
      <c r="F77" s="53">
        <v>718597</v>
      </c>
      <c r="G77" s="54">
        <v>0</v>
      </c>
      <c r="H77" s="54">
        <v>10020</v>
      </c>
      <c r="I77" s="55">
        <f t="shared" si="1"/>
        <v>362517.42</v>
      </c>
    </row>
    <row r="78" spans="1:9" ht="14.1" customHeight="1">
      <c r="A78" s="48">
        <v>2085001001</v>
      </c>
      <c r="B78" s="49" t="s">
        <v>35</v>
      </c>
      <c r="C78" s="50" t="s">
        <v>37</v>
      </c>
      <c r="D78" s="51">
        <v>46093</v>
      </c>
      <c r="E78" s="52" t="s">
        <v>37</v>
      </c>
      <c r="F78" s="53">
        <v>718598</v>
      </c>
      <c r="G78" s="54">
        <v>0</v>
      </c>
      <c r="H78" s="54">
        <v>5018.45</v>
      </c>
      <c r="I78" s="55">
        <f t="shared" si="1"/>
        <v>357498.97</v>
      </c>
    </row>
    <row r="79" spans="1:9" ht="14.1" customHeight="1">
      <c r="A79" s="48">
        <v>2085001001</v>
      </c>
      <c r="B79" s="49" t="s">
        <v>35</v>
      </c>
      <c r="C79" s="50" t="s">
        <v>37</v>
      </c>
      <c r="D79" s="51">
        <v>46093</v>
      </c>
      <c r="E79" s="52" t="s">
        <v>37</v>
      </c>
      <c r="F79" s="53">
        <v>718598</v>
      </c>
      <c r="G79" s="54">
        <v>0</v>
      </c>
      <c r="H79" s="54">
        <v>113416.88</v>
      </c>
      <c r="I79" s="55">
        <f t="shared" si="1"/>
        <v>244082.08999999997</v>
      </c>
    </row>
    <row r="80" spans="1:9" ht="14.1" customHeight="1">
      <c r="A80" s="48">
        <v>2085001001</v>
      </c>
      <c r="B80" s="49" t="s">
        <v>35</v>
      </c>
      <c r="C80" s="50" t="s">
        <v>37</v>
      </c>
      <c r="D80" s="51">
        <v>46093</v>
      </c>
      <c r="E80" s="52" t="s">
        <v>37</v>
      </c>
      <c r="F80" s="53">
        <v>718599</v>
      </c>
      <c r="G80" s="54">
        <v>0</v>
      </c>
      <c r="H80" s="54">
        <v>232202.09</v>
      </c>
      <c r="I80" s="55">
        <f t="shared" si="1"/>
        <v>11879.999999999971</v>
      </c>
    </row>
    <row r="81" spans="1:9" ht="14.1" customHeight="1">
      <c r="A81" s="48">
        <v>2085001001</v>
      </c>
      <c r="B81" s="49" t="s">
        <v>35</v>
      </c>
      <c r="C81" s="50" t="s">
        <v>37</v>
      </c>
      <c r="D81" s="51">
        <v>46094</v>
      </c>
      <c r="E81" s="52" t="s">
        <v>37</v>
      </c>
      <c r="F81" s="53">
        <v>719623</v>
      </c>
      <c r="G81" s="54">
        <v>0</v>
      </c>
      <c r="H81" s="54">
        <v>11880</v>
      </c>
      <c r="I81" s="55">
        <f t="shared" si="1"/>
        <v>-2.9103830456733704E-11</v>
      </c>
    </row>
    <row r="82" spans="1:9" ht="14.1" customHeight="1">
      <c r="A82" s="48">
        <v>2085001001</v>
      </c>
      <c r="B82" s="49" t="s">
        <v>35</v>
      </c>
      <c r="C82" s="50" t="s">
        <v>36</v>
      </c>
      <c r="D82" s="51">
        <v>46098</v>
      </c>
      <c r="E82" s="52" t="s">
        <v>36</v>
      </c>
      <c r="F82" s="53">
        <v>63545</v>
      </c>
      <c r="G82" s="54">
        <v>300070.71000000002</v>
      </c>
      <c r="H82" s="54">
        <v>0</v>
      </c>
      <c r="I82" s="55">
        <f t="shared" si="1"/>
        <v>300070.70999999996</v>
      </c>
    </row>
    <row r="83" spans="1:9" ht="14.1" customHeight="1">
      <c r="A83" s="48">
        <v>2085001001</v>
      </c>
      <c r="B83" s="49" t="s">
        <v>35</v>
      </c>
      <c r="C83" s="50" t="s">
        <v>37</v>
      </c>
      <c r="D83" s="51">
        <v>46098</v>
      </c>
      <c r="E83" s="52" t="s">
        <v>37</v>
      </c>
      <c r="F83" s="53">
        <v>721849</v>
      </c>
      <c r="G83" s="54">
        <v>0</v>
      </c>
      <c r="H83" s="54">
        <v>5699.03</v>
      </c>
      <c r="I83" s="55">
        <f t="shared" si="1"/>
        <v>294371.67999999993</v>
      </c>
    </row>
    <row r="84" spans="1:9" ht="14.1" customHeight="1">
      <c r="A84" s="48">
        <v>2085001001</v>
      </c>
      <c r="B84" s="49" t="s">
        <v>35</v>
      </c>
      <c r="C84" s="50" t="s">
        <v>37</v>
      </c>
      <c r="D84" s="51">
        <v>46098</v>
      </c>
      <c r="E84" s="52" t="s">
        <v>37</v>
      </c>
      <c r="F84" s="53">
        <v>721849</v>
      </c>
      <c r="G84" s="54">
        <v>0</v>
      </c>
      <c r="H84" s="54">
        <v>126587.59</v>
      </c>
      <c r="I84" s="55">
        <f t="shared" si="1"/>
        <v>167784.08999999994</v>
      </c>
    </row>
    <row r="85" spans="1:9" ht="14.1" customHeight="1">
      <c r="A85" s="48">
        <v>2085001001</v>
      </c>
      <c r="B85" s="49" t="s">
        <v>35</v>
      </c>
      <c r="C85" s="50" t="s">
        <v>37</v>
      </c>
      <c r="D85" s="51">
        <v>46098</v>
      </c>
      <c r="E85" s="52" t="s">
        <v>37</v>
      </c>
      <c r="F85" s="53">
        <v>721844</v>
      </c>
      <c r="G85" s="54">
        <v>0</v>
      </c>
      <c r="H85" s="54">
        <v>19305.87</v>
      </c>
      <c r="I85" s="55">
        <f t="shared" si="1"/>
        <v>148478.21999999994</v>
      </c>
    </row>
    <row r="86" spans="1:9" ht="14.1" customHeight="1">
      <c r="A86" s="48">
        <v>2085001001</v>
      </c>
      <c r="B86" s="49" t="s">
        <v>35</v>
      </c>
      <c r="C86" s="50" t="s">
        <v>37</v>
      </c>
      <c r="D86" s="51">
        <v>46098</v>
      </c>
      <c r="E86" s="52" t="s">
        <v>37</v>
      </c>
      <c r="F86" s="53">
        <v>721845</v>
      </c>
      <c r="G86" s="54">
        <v>0</v>
      </c>
      <c r="H86" s="54">
        <v>148478.22</v>
      </c>
      <c r="I86" s="55">
        <f t="shared" si="1"/>
        <v>0</v>
      </c>
    </row>
    <row r="87" spans="1:9" ht="14.1" customHeight="1">
      <c r="A87" s="48">
        <v>2085001001</v>
      </c>
      <c r="B87" s="49" t="s">
        <v>35</v>
      </c>
      <c r="C87" s="50" t="s">
        <v>36</v>
      </c>
      <c r="D87" s="51">
        <v>46100</v>
      </c>
      <c r="E87" s="52" t="s">
        <v>36</v>
      </c>
      <c r="F87" s="53">
        <v>63597</v>
      </c>
      <c r="G87" s="54">
        <v>11940</v>
      </c>
      <c r="H87" s="54">
        <v>0</v>
      </c>
      <c r="I87" s="55">
        <f t="shared" si="1"/>
        <v>11940</v>
      </c>
    </row>
    <row r="88" spans="1:9" ht="14.1" customHeight="1">
      <c r="A88" s="48">
        <v>2085001001</v>
      </c>
      <c r="B88" s="49" t="s">
        <v>35</v>
      </c>
      <c r="C88" s="50" t="s">
        <v>37</v>
      </c>
      <c r="D88" s="51">
        <v>46100</v>
      </c>
      <c r="E88" s="52" t="s">
        <v>37</v>
      </c>
      <c r="F88" s="53">
        <v>723101</v>
      </c>
      <c r="G88" s="54">
        <v>0</v>
      </c>
      <c r="H88" s="54">
        <v>11940</v>
      </c>
      <c r="I88" s="55">
        <f t="shared" si="1"/>
        <v>0</v>
      </c>
    </row>
    <row r="89" spans="1:9" ht="14.1" customHeight="1">
      <c r="A89" s="48">
        <v>2085001001</v>
      </c>
      <c r="B89" s="49" t="s">
        <v>35</v>
      </c>
      <c r="C89" s="50" t="s">
        <v>36</v>
      </c>
      <c r="D89" s="51">
        <v>46101</v>
      </c>
      <c r="E89" s="52" t="s">
        <v>36</v>
      </c>
      <c r="F89" s="53">
        <v>63630</v>
      </c>
      <c r="G89" s="54">
        <v>215350</v>
      </c>
      <c r="H89" s="54">
        <v>0</v>
      </c>
      <c r="I89" s="55">
        <f t="shared" si="1"/>
        <v>215350</v>
      </c>
    </row>
    <row r="90" spans="1:9" ht="14.1" customHeight="1">
      <c r="A90" s="48">
        <v>2085001001</v>
      </c>
      <c r="B90" s="49" t="s">
        <v>35</v>
      </c>
      <c r="C90" s="50" t="s">
        <v>36</v>
      </c>
      <c r="D90" s="51">
        <v>46104</v>
      </c>
      <c r="E90" s="52" t="s">
        <v>36</v>
      </c>
      <c r="F90" s="53">
        <v>63658</v>
      </c>
      <c r="G90" s="54">
        <v>73396</v>
      </c>
      <c r="H90" s="54">
        <v>0</v>
      </c>
      <c r="I90" s="55">
        <f t="shared" si="1"/>
        <v>288746</v>
      </c>
    </row>
    <row r="91" spans="1:9" ht="14.1" customHeight="1">
      <c r="A91" s="48">
        <v>2085001001</v>
      </c>
      <c r="B91" s="49" t="s">
        <v>35</v>
      </c>
      <c r="C91" s="50" t="s">
        <v>37</v>
      </c>
      <c r="D91" s="51">
        <v>46107</v>
      </c>
      <c r="E91" s="52" t="s">
        <v>37</v>
      </c>
      <c r="F91" s="53">
        <v>729504</v>
      </c>
      <c r="G91" s="54">
        <v>0</v>
      </c>
      <c r="H91" s="54">
        <v>215350</v>
      </c>
      <c r="I91" s="55">
        <f t="shared" si="1"/>
        <v>73396</v>
      </c>
    </row>
    <row r="92" spans="1:9" ht="14.1" customHeight="1">
      <c r="A92" s="48">
        <v>2085001001</v>
      </c>
      <c r="B92" s="49" t="s">
        <v>35</v>
      </c>
      <c r="C92" s="50" t="s">
        <v>37</v>
      </c>
      <c r="D92" s="51">
        <v>46107</v>
      </c>
      <c r="E92" s="52" t="s">
        <v>37</v>
      </c>
      <c r="F92" s="53">
        <v>729505</v>
      </c>
      <c r="G92" s="54">
        <v>0</v>
      </c>
      <c r="H92" s="54">
        <v>3110</v>
      </c>
      <c r="I92" s="55">
        <f t="shared" si="1"/>
        <v>70286</v>
      </c>
    </row>
    <row r="93" spans="1:9" ht="14.1" customHeight="1">
      <c r="A93" s="48">
        <v>2085001001</v>
      </c>
      <c r="B93" s="49" t="s">
        <v>35</v>
      </c>
      <c r="C93" s="50" t="s">
        <v>37</v>
      </c>
      <c r="D93" s="51">
        <v>46107</v>
      </c>
      <c r="E93" s="52" t="s">
        <v>37</v>
      </c>
      <c r="F93" s="53">
        <v>729505</v>
      </c>
      <c r="G93" s="54">
        <v>0</v>
      </c>
      <c r="H93" s="54">
        <v>70286</v>
      </c>
      <c r="I93" s="55">
        <f t="shared" si="1"/>
        <v>0</v>
      </c>
    </row>
    <row r="94" spans="1:9" ht="14.1" customHeight="1">
      <c r="A94" s="48">
        <v>2085001001</v>
      </c>
      <c r="B94" s="49" t="s">
        <v>35</v>
      </c>
      <c r="C94" s="50" t="s">
        <v>36</v>
      </c>
      <c r="D94" s="51">
        <v>46108</v>
      </c>
      <c r="E94" s="52" t="s">
        <v>36</v>
      </c>
      <c r="F94" s="53">
        <v>63758</v>
      </c>
      <c r="G94" s="54">
        <v>157416.72</v>
      </c>
      <c r="H94" s="54">
        <v>0</v>
      </c>
      <c r="I94" s="55">
        <f t="shared" si="1"/>
        <v>157416.72</v>
      </c>
    </row>
    <row r="95" spans="1:9" ht="14.1" customHeight="1">
      <c r="A95" s="48">
        <v>2085001001</v>
      </c>
      <c r="B95" s="49" t="s">
        <v>35</v>
      </c>
      <c r="C95" s="50" t="s">
        <v>37</v>
      </c>
      <c r="D95" s="51">
        <v>46108</v>
      </c>
      <c r="E95" s="52" t="s">
        <v>37</v>
      </c>
      <c r="F95" s="53">
        <v>730077</v>
      </c>
      <c r="G95" s="54">
        <v>0</v>
      </c>
      <c r="H95" s="54">
        <v>6670.2</v>
      </c>
      <c r="I95" s="55">
        <f t="shared" si="1"/>
        <v>150746.51999999999</v>
      </c>
    </row>
    <row r="96" spans="1:9" ht="14.1" customHeight="1">
      <c r="A96" s="48">
        <v>2085001001</v>
      </c>
      <c r="B96" s="49" t="s">
        <v>35</v>
      </c>
      <c r="C96" s="50" t="s">
        <v>37</v>
      </c>
      <c r="D96" s="51">
        <v>46108</v>
      </c>
      <c r="E96" s="52" t="s">
        <v>37</v>
      </c>
      <c r="F96" s="53">
        <v>730077</v>
      </c>
      <c r="G96" s="54">
        <v>0</v>
      </c>
      <c r="H96" s="54">
        <v>150746.51999999999</v>
      </c>
      <c r="I96" s="55">
        <f t="shared" si="1"/>
        <v>0</v>
      </c>
    </row>
    <row r="97" spans="1:9" ht="14.1" customHeight="1">
      <c r="A97" s="17">
        <v>2085001001</v>
      </c>
      <c r="B97" s="56" t="s">
        <v>35</v>
      </c>
      <c r="C97" s="57" t="s">
        <v>36</v>
      </c>
      <c r="D97" s="58">
        <v>46112</v>
      </c>
      <c r="E97" s="35" t="s">
        <v>36</v>
      </c>
      <c r="F97" s="59">
        <v>63809</v>
      </c>
      <c r="G97" s="37">
        <v>247800</v>
      </c>
      <c r="H97" s="37">
        <v>0</v>
      </c>
      <c r="I97" s="55">
        <f t="shared" si="1"/>
        <v>247800</v>
      </c>
    </row>
    <row r="98" spans="1:9" ht="20.100000000000001" customHeight="1">
      <c r="A98" s="63" t="s">
        <v>21</v>
      </c>
      <c r="B98" s="64"/>
      <c r="C98" s="64"/>
      <c r="D98" s="64"/>
      <c r="E98" s="64"/>
      <c r="F98" s="65"/>
      <c r="G98" s="23">
        <f>SUM(G97:G97)</f>
        <v>247800</v>
      </c>
      <c r="H98" s="23">
        <f>SUM(H97:H97)</f>
        <v>0</v>
      </c>
      <c r="I98" s="24">
        <f>I97</f>
        <v>247800</v>
      </c>
    </row>
    <row r="99" spans="1:9" ht="18" customHeight="1">
      <c r="B99" s="25"/>
      <c r="C99" s="26"/>
      <c r="H99" s="25"/>
      <c r="I99" s="27"/>
    </row>
    <row r="100" spans="1:9" ht="20.100000000000001" customHeight="1">
      <c r="A100" s="63" t="s">
        <v>15</v>
      </c>
      <c r="B100" s="64"/>
      <c r="C100" s="64"/>
      <c r="D100" s="64"/>
      <c r="E100" s="64"/>
      <c r="F100" s="65"/>
      <c r="G100" s="23"/>
      <c r="H100" s="23"/>
      <c r="I100" s="23">
        <f>I9+I16+I22+I28+I64</f>
        <v>9877445.3399999999</v>
      </c>
    </row>
    <row r="101" spans="1:9" ht="20.100000000000001" customHeight="1">
      <c r="A101" s="63" t="s">
        <v>40</v>
      </c>
      <c r="B101" s="64"/>
      <c r="C101" s="64"/>
      <c r="D101" s="64"/>
      <c r="E101" s="64"/>
      <c r="F101" s="65"/>
      <c r="G101" s="23">
        <f>G12+G18+G24+G60+G98</f>
        <v>31442620.799999997</v>
      </c>
      <c r="H101" s="23">
        <f>H12+H18+H24+H60+H98</f>
        <v>1912921.3399999999</v>
      </c>
      <c r="I101" s="23">
        <f>I100+G101-H101</f>
        <v>39407144.799999997</v>
      </c>
    </row>
    <row r="102" spans="1:9" ht="24.95" customHeight="1">
      <c r="A102" s="63" t="s">
        <v>41</v>
      </c>
      <c r="B102" s="64"/>
      <c r="C102" s="64"/>
      <c r="D102" s="64"/>
      <c r="E102" s="64"/>
      <c r="F102" s="65"/>
      <c r="G102" s="23">
        <f>SUM(G101)</f>
        <v>31442620.799999997</v>
      </c>
      <c r="H102" s="23">
        <f t="shared" ref="H102" si="2">SUM(H101)</f>
        <v>1912921.3399999999</v>
      </c>
      <c r="I102" s="23">
        <f>SUM(I101)</f>
        <v>39407144.799999997</v>
      </c>
    </row>
    <row r="103" spans="1:9" ht="15.75" customHeight="1">
      <c r="B103" s="25"/>
      <c r="C103" s="26"/>
      <c r="H103" s="25"/>
      <c r="I103" s="27"/>
    </row>
    <row r="104" spans="1:9" s="61" customFormat="1" ht="90" customHeight="1">
      <c r="A104" s="62" t="s">
        <v>42</v>
      </c>
      <c r="B104" s="62"/>
      <c r="C104" s="62"/>
      <c r="D104" s="60"/>
      <c r="E104" s="62" t="s">
        <v>43</v>
      </c>
      <c r="F104" s="62"/>
      <c r="G104" s="62"/>
      <c r="H104" s="62"/>
      <c r="I104" s="62"/>
    </row>
    <row r="105" spans="1:9" ht="15.75" customHeight="1">
      <c r="B105" s="25"/>
      <c r="C105" s="26"/>
      <c r="H105" s="25"/>
      <c r="I105" s="27"/>
    </row>
    <row r="106" spans="1:9" ht="15.75" customHeight="1">
      <c r="B106" s="25"/>
      <c r="C106" s="26"/>
      <c r="H106" s="25"/>
      <c r="I106" s="27"/>
    </row>
  </sheetData>
  <mergeCells count="20">
    <mergeCell ref="A26:I26"/>
    <mergeCell ref="A1:I1"/>
    <mergeCell ref="A2:I2"/>
    <mergeCell ref="A3:I3"/>
    <mergeCell ref="A4:I4"/>
    <mergeCell ref="A5:I5"/>
    <mergeCell ref="A7:I7"/>
    <mergeCell ref="A12:F12"/>
    <mergeCell ref="A14:I14"/>
    <mergeCell ref="A18:F18"/>
    <mergeCell ref="A20:I20"/>
    <mergeCell ref="A24:F24"/>
    <mergeCell ref="A104:C104"/>
    <mergeCell ref="E104:I104"/>
    <mergeCell ref="A60:F60"/>
    <mergeCell ref="A62:I62"/>
    <mergeCell ref="A98:F98"/>
    <mergeCell ref="A100:F100"/>
    <mergeCell ref="A101:F101"/>
    <mergeCell ref="A102:F10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Lopez Garcia</dc:creator>
  <cp:lastModifiedBy>PROPIEDAD DE</cp:lastModifiedBy>
  <dcterms:created xsi:type="dcterms:W3CDTF">2026-04-15T19:13:57Z</dcterms:created>
  <dcterms:modified xsi:type="dcterms:W3CDTF">2026-04-17T00:10:55Z</dcterms:modified>
</cp:coreProperties>
</file>