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ENERO 2026\financiero enero 2026\"/>
    </mc:Choice>
  </mc:AlternateContent>
  <bookViews>
    <workbookView xWindow="-120" yWindow="-120" windowWidth="29040" windowHeight="15720"/>
  </bookViews>
  <sheets>
    <sheet name="LIBRO BANCO ENER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" i="1" l="1"/>
  <c r="H117" i="1" s="1"/>
  <c r="I115" i="1"/>
  <c r="H113" i="1"/>
  <c r="G113" i="1"/>
  <c r="I111" i="1"/>
  <c r="I112" i="1" s="1"/>
  <c r="I113" i="1" s="1"/>
  <c r="H106" i="1"/>
  <c r="G106" i="1"/>
  <c r="I51" i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H46" i="1"/>
  <c r="G46" i="1"/>
  <c r="I28" i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H23" i="1"/>
  <c r="G23" i="1"/>
  <c r="I22" i="1"/>
  <c r="I23" i="1" s="1"/>
  <c r="I17" i="1"/>
  <c r="H17" i="1"/>
  <c r="G17" i="1"/>
  <c r="G116" i="1" s="1"/>
  <c r="G117" i="1" s="1"/>
  <c r="H11" i="1"/>
  <c r="G11" i="1"/>
  <c r="I10" i="1"/>
  <c r="I11" i="1" s="1"/>
  <c r="I116" i="1" l="1"/>
  <c r="I117" i="1" s="1"/>
</calcChain>
</file>

<file path=xl/sharedStrings.xml><?xml version="1.0" encoding="utf-8"?>
<sst xmlns="http://schemas.openxmlformats.org/spreadsheetml/2006/main" count="387" uniqueCount="76">
  <si>
    <t>Direccion Financiera</t>
  </si>
  <si>
    <t>DEPARTAMENTO DE CONTABILIDAD</t>
  </si>
  <si>
    <t>LIBRO BANCOS AL 31 DE ENERO DEL 2026</t>
  </si>
  <si>
    <t>Valores en RD$</t>
  </si>
  <si>
    <t>Cta. Fondo Reponible - No. 240-016429-5 - DOP</t>
  </si>
  <si>
    <t>Cuenta Bancaria</t>
  </si>
  <si>
    <t>Beneficiario/Cliente</t>
  </si>
  <si>
    <t>Descripción</t>
  </si>
  <si>
    <t>Fecha Transacción</t>
  </si>
  <si>
    <t>Tipo Transacción</t>
  </si>
  <si>
    <t>Numero
Transacción</t>
  </si>
  <si>
    <t>Débito</t>
  </si>
  <si>
    <t>Crédito</t>
  </si>
  <si>
    <t>Balance</t>
  </si>
  <si>
    <t>240-016429-5</t>
  </si>
  <si>
    <t>BALANCE INICIAL</t>
  </si>
  <si>
    <t>Banco de Reservas</t>
  </si>
  <si>
    <t>COMISION MANEJO DE CUENTA</t>
  </si>
  <si>
    <t>COMISION</t>
  </si>
  <si>
    <t>Totales</t>
  </si>
  <si>
    <t>Cta. Fondo en Avance por Excepción - No. 960-472532-3 - DOP</t>
  </si>
  <si>
    <t>960-472532-3</t>
  </si>
  <si>
    <t>-</t>
  </si>
  <si>
    <t>Cta. Pagos a Terceros - No. 314-000162-4 - DOP</t>
  </si>
  <si>
    <t>314-000162-4</t>
  </si>
  <si>
    <t>COMISIÓN MANEJO DE CUENTA</t>
  </si>
  <si>
    <t>9990002</t>
  </si>
  <si>
    <t>Cta. Recursos de Captación Directa - No. 2085001000 - DOP</t>
  </si>
  <si>
    <t>Cta. Recursos de Captación Directa</t>
  </si>
  <si>
    <t>Transferencia Automatica Recibida</t>
  </si>
  <si>
    <t xml:space="preserve"> 0102520526</t>
  </si>
  <si>
    <t>Cta. Recursos de Captación Directa - No. 2085001001 - DOP</t>
  </si>
  <si>
    <t>Cta. Recursos de Captación Directa -1001</t>
  </si>
  <si>
    <t>Asignaciòn Cuota de Pago Credito</t>
  </si>
  <si>
    <t>Ordenamiento de  Pago Emitido</t>
  </si>
  <si>
    <t>702789</t>
  </si>
  <si>
    <t>Asignaciòn Cuota de Pago Debito</t>
  </si>
  <si>
    <t>706294</t>
  </si>
  <si>
    <t>706396</t>
  </si>
  <si>
    <t>706397</t>
  </si>
  <si>
    <t>706398</t>
  </si>
  <si>
    <t>706399</t>
  </si>
  <si>
    <t>706406</t>
  </si>
  <si>
    <t>706402</t>
  </si>
  <si>
    <t>706404</t>
  </si>
  <si>
    <t>706400</t>
  </si>
  <si>
    <t>706403</t>
  </si>
  <si>
    <t>708249</t>
  </si>
  <si>
    <t>708255</t>
  </si>
  <si>
    <t>708250</t>
  </si>
  <si>
    <t>708254</t>
  </si>
  <si>
    <t>708252</t>
  </si>
  <si>
    <t>708704</t>
  </si>
  <si>
    <t>708705</t>
  </si>
  <si>
    <t>709724</t>
  </si>
  <si>
    <t>709725</t>
  </si>
  <si>
    <t>62363</t>
  </si>
  <si>
    <t>712223</t>
  </si>
  <si>
    <t>712224</t>
  </si>
  <si>
    <t>712225</t>
  </si>
  <si>
    <t>712226</t>
  </si>
  <si>
    <t>712227</t>
  </si>
  <si>
    <t>62410</t>
  </si>
  <si>
    <t>62473</t>
  </si>
  <si>
    <t>Cta. Recursos de Captación Directa - No. 9607579717 - DOP</t>
  </si>
  <si>
    <t>Cta. Recursos de Captación Directa -9717</t>
  </si>
  <si>
    <t>DEP. EN CHEQUE SIN LIBRETA- AHO</t>
  </si>
  <si>
    <t>Transferencias</t>
  </si>
  <si>
    <t>005170020361</t>
  </si>
  <si>
    <t>Transferencia Aut. Emitida AH DB</t>
  </si>
  <si>
    <t>Cargos</t>
  </si>
  <si>
    <t>9607579717</t>
  </si>
  <si>
    <t>MOVIMIENTOS TOTALES</t>
  </si>
  <si>
    <t>BALANCE GENERAL</t>
  </si>
  <si>
    <r>
      <t xml:space="preserve">Felipe López García
</t>
    </r>
    <r>
      <rPr>
        <sz val="12"/>
        <color theme="1"/>
        <rFont val="Hervalit"/>
      </rPr>
      <t>Encardo de Contabilidad</t>
    </r>
  </si>
  <si>
    <r>
      <t xml:space="preserve">María Mercedes Troncoso
</t>
    </r>
    <r>
      <rPr>
        <sz val="12"/>
        <color theme="1"/>
        <rFont val="Hervalit"/>
      </rPr>
      <t>Directora Financiera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</si>
</sst>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/mm\/yyyy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10"/>
      <color rgb="FF000000"/>
      <name val="Hervalit"/>
    </font>
    <font>
      <b/>
      <i/>
      <sz val="10"/>
      <color theme="1"/>
      <name val="Hervalit"/>
    </font>
    <font>
      <b/>
      <i/>
      <sz val="10"/>
      <name val="Hervalit"/>
    </font>
    <font>
      <b/>
      <i/>
      <sz val="10"/>
      <color rgb="FF000000"/>
      <name val="Hervalit"/>
    </font>
    <font>
      <sz val="10"/>
      <color rgb="FF333333"/>
      <name val="Hervalit"/>
    </font>
    <font>
      <sz val="10"/>
      <color rgb="FF000000"/>
      <name val="Hervalit"/>
    </font>
    <font>
      <b/>
      <sz val="10"/>
      <name val="Hervalit"/>
    </font>
    <font>
      <b/>
      <sz val="12"/>
      <color theme="1"/>
      <name val="Hervalit"/>
    </font>
    <font>
      <sz val="12"/>
      <color theme="1"/>
      <name val="Hervalit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 shrinkToFi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right" vertical="center"/>
    </xf>
    <xf numFmtId="43" fontId="8" fillId="4" borderId="2" xfId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4" fontId="2" fillId="4" borderId="2" xfId="2" applyNumberFormat="1" applyFont="1" applyFill="1" applyBorder="1" applyAlignment="1">
      <alignment horizontal="left" vertical="center"/>
    </xf>
    <xf numFmtId="4" fontId="9" fillId="4" borderId="2" xfId="0" applyNumberFormat="1" applyFont="1" applyFill="1" applyBorder="1" applyAlignment="1">
      <alignment horizontal="left" vertical="center" shrinkToFit="1"/>
    </xf>
    <xf numFmtId="164" fontId="10" fillId="4" borderId="2" xfId="0" applyNumberFormat="1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left" vertical="center"/>
    </xf>
    <xf numFmtId="1" fontId="2" fillId="0" borderId="2" xfId="0" applyNumberFormat="1" applyFont="1" applyBorder="1" applyAlignment="1">
      <alignment horizontal="center" shrinkToFit="1"/>
    </xf>
    <xf numFmtId="4" fontId="10" fillId="4" borderId="2" xfId="0" applyNumberFormat="1" applyFont="1" applyFill="1" applyBorder="1" applyAlignment="1">
      <alignment horizontal="right" vertical="center"/>
    </xf>
    <xf numFmtId="4" fontId="3" fillId="5" borderId="2" xfId="0" applyNumberFormat="1" applyFont="1" applyFill="1" applyBorder="1" applyAlignment="1">
      <alignment vertical="center"/>
    </xf>
    <xf numFmtId="4" fontId="3" fillId="5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4" fontId="2" fillId="4" borderId="2" xfId="0" applyNumberFormat="1" applyFont="1" applyFill="1" applyBorder="1" applyAlignment="1">
      <alignment horizontal="left" vertical="center" shrinkToFit="1"/>
    </xf>
    <xf numFmtId="0" fontId="10" fillId="4" borderId="2" xfId="2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left" vertical="center" shrinkToFit="1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 shrinkToFit="1"/>
    </xf>
    <xf numFmtId="14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shrinkToFit="1"/>
    </xf>
    <xf numFmtId="14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right" vertical="center"/>
    </xf>
    <xf numFmtId="43" fontId="10" fillId="4" borderId="2" xfId="1" applyFont="1" applyFill="1" applyBorder="1" applyAlignment="1">
      <alignment horizontal="right" vertical="center"/>
    </xf>
    <xf numFmtId="43" fontId="3" fillId="5" borderId="2" xfId="1" applyFont="1" applyFill="1" applyBorder="1" applyAlignment="1">
      <alignment vertical="center"/>
    </xf>
    <xf numFmtId="43" fontId="3" fillId="5" borderId="2" xfId="1" applyFont="1" applyFill="1" applyBorder="1" applyAlignment="1">
      <alignment horizontal="right"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3" fillId="5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840105</xdr:colOff>
      <xdr:row>0</xdr:row>
      <xdr:rowOff>74294</xdr:rowOff>
    </xdr:from>
    <xdr:to>
      <xdr:col>4</xdr:col>
      <xdr:colOff>692796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476EDC-9494-4219-A348-C4181D684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0055" y="74294"/>
          <a:ext cx="2767341" cy="1211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tabSelected="1" workbookViewId="0">
      <selection activeCell="I117" sqref="I117"/>
    </sheetView>
  </sheetViews>
  <sheetFormatPr baseColWidth="10" defaultColWidth="11.375" defaultRowHeight="15" customHeight="1"/>
  <cols>
    <col min="1" max="1" width="14.75" style="1" customWidth="1"/>
    <col min="2" max="2" width="36.375" style="1" bestFit="1" customWidth="1"/>
    <col min="3" max="3" width="30" style="39" bestFit="1" customWidth="1"/>
    <col min="4" max="4" width="13.75" style="1" bestFit="1" customWidth="1"/>
    <col min="5" max="5" width="14.75" style="1" customWidth="1"/>
    <col min="6" max="6" width="14" style="1" bestFit="1" customWidth="1"/>
    <col min="7" max="9" width="14.75" style="1" customWidth="1"/>
    <col min="10" max="16384" width="11.375" style="1"/>
  </cols>
  <sheetData>
    <row r="1" spans="1:9" ht="99.95" customHeight="1">
      <c r="A1" s="68"/>
      <c r="B1" s="68"/>
      <c r="C1" s="68"/>
      <c r="D1" s="68"/>
      <c r="E1" s="68"/>
      <c r="F1" s="68"/>
      <c r="G1" s="68"/>
      <c r="H1" s="68"/>
      <c r="I1" s="68"/>
    </row>
    <row r="2" spans="1:9" ht="15.95" customHeight="1">
      <c r="A2" s="69" t="s">
        <v>0</v>
      </c>
      <c r="B2" s="70"/>
      <c r="C2" s="70"/>
      <c r="D2" s="70"/>
      <c r="E2" s="70"/>
      <c r="F2" s="70"/>
      <c r="G2" s="70"/>
      <c r="H2" s="70"/>
      <c r="I2" s="70"/>
    </row>
    <row r="3" spans="1:9" ht="16.149999999999999" customHeight="1">
      <c r="A3" s="68" t="s">
        <v>1</v>
      </c>
      <c r="B3" s="71"/>
      <c r="C3" s="71"/>
      <c r="D3" s="71"/>
      <c r="E3" s="71"/>
      <c r="F3" s="71"/>
      <c r="G3" s="71"/>
      <c r="H3" s="71"/>
      <c r="I3" s="71"/>
    </row>
    <row r="4" spans="1:9" ht="16.149999999999999" customHeight="1">
      <c r="A4" s="68" t="s">
        <v>2</v>
      </c>
      <c r="B4" s="70"/>
      <c r="C4" s="70"/>
      <c r="D4" s="70"/>
      <c r="E4" s="70"/>
      <c r="F4" s="70"/>
      <c r="G4" s="70"/>
      <c r="H4" s="70"/>
      <c r="I4" s="70"/>
    </row>
    <row r="5" spans="1:9" ht="16.149999999999999" customHeight="1">
      <c r="A5" s="69" t="s">
        <v>3</v>
      </c>
      <c r="B5" s="70"/>
      <c r="C5" s="70"/>
      <c r="D5" s="70"/>
      <c r="E5" s="70"/>
      <c r="F5" s="70"/>
      <c r="G5" s="70"/>
      <c r="H5" s="70"/>
      <c r="I5" s="70"/>
    </row>
    <row r="6" spans="1:9" ht="16.149999999999999" customHeight="1">
      <c r="A6" s="2"/>
      <c r="B6" s="3"/>
      <c r="C6" s="4"/>
      <c r="D6" s="3"/>
      <c r="E6" s="3"/>
      <c r="F6" s="3"/>
      <c r="G6" s="3"/>
      <c r="H6" s="3"/>
      <c r="I6" s="3"/>
    </row>
    <row r="7" spans="1:9" ht="19.899999999999999" customHeight="1">
      <c r="A7" s="64" t="s">
        <v>4</v>
      </c>
      <c r="B7" s="65"/>
      <c r="C7" s="65"/>
      <c r="D7" s="65"/>
      <c r="E7" s="65"/>
      <c r="F7" s="65"/>
      <c r="G7" s="65"/>
      <c r="H7" s="65"/>
      <c r="I7" s="65"/>
    </row>
    <row r="8" spans="1:9" ht="27" customHeight="1">
      <c r="A8" s="5" t="s">
        <v>5</v>
      </c>
      <c r="B8" s="6" t="s">
        <v>6</v>
      </c>
      <c r="C8" s="7" t="s">
        <v>7</v>
      </c>
      <c r="D8" s="5" t="s">
        <v>8</v>
      </c>
      <c r="E8" s="5" t="s">
        <v>9</v>
      </c>
      <c r="F8" s="5" t="s">
        <v>10</v>
      </c>
      <c r="G8" s="6" t="s">
        <v>11</v>
      </c>
      <c r="H8" s="5" t="s">
        <v>12</v>
      </c>
      <c r="I8" s="5" t="s">
        <v>13</v>
      </c>
    </row>
    <row r="9" spans="1:9" ht="15.95" customHeight="1">
      <c r="A9" s="8" t="s">
        <v>14</v>
      </c>
      <c r="B9" s="9" t="s">
        <v>15</v>
      </c>
      <c r="C9" s="10"/>
      <c r="D9" s="11"/>
      <c r="E9" s="12"/>
      <c r="F9" s="13"/>
      <c r="G9" s="14"/>
      <c r="H9" s="14">
        <v>0</v>
      </c>
      <c r="I9" s="15">
        <v>28175.180000000008</v>
      </c>
    </row>
    <row r="10" spans="1:9" ht="15.95" customHeight="1">
      <c r="A10" s="16" t="s">
        <v>14</v>
      </c>
      <c r="B10" s="17" t="s">
        <v>16</v>
      </c>
      <c r="C10" s="18" t="s">
        <v>17</v>
      </c>
      <c r="D10" s="19">
        <v>46052</v>
      </c>
      <c r="E10" s="20" t="s">
        <v>18</v>
      </c>
      <c r="F10" s="21">
        <v>9990002</v>
      </c>
      <c r="G10" s="22">
        <v>0</v>
      </c>
      <c r="H10" s="22">
        <v>175</v>
      </c>
      <c r="I10" s="22">
        <f>I9+G10-H10</f>
        <v>28000.180000000008</v>
      </c>
    </row>
    <row r="11" spans="1:9" ht="25.15" customHeight="1">
      <c r="A11" s="60" t="s">
        <v>19</v>
      </c>
      <c r="B11" s="61"/>
      <c r="C11" s="61"/>
      <c r="D11" s="61"/>
      <c r="E11" s="61"/>
      <c r="F11" s="62"/>
      <c r="G11" s="23">
        <f>SUM(G10:G10)</f>
        <v>0</v>
      </c>
      <c r="H11" s="23">
        <f>SUM(H10:H10)</f>
        <v>175</v>
      </c>
      <c r="I11" s="24">
        <f>I10</f>
        <v>28000.180000000008</v>
      </c>
    </row>
    <row r="12" spans="1:9" ht="15.75" customHeight="1">
      <c r="B12" s="25"/>
      <c r="C12" s="26"/>
      <c r="H12" s="25"/>
      <c r="I12" s="27"/>
    </row>
    <row r="13" spans="1:9" ht="19.899999999999999" customHeight="1">
      <c r="A13" s="64" t="s">
        <v>20</v>
      </c>
      <c r="B13" s="64"/>
      <c r="C13" s="64"/>
      <c r="D13" s="64"/>
      <c r="E13" s="64"/>
      <c r="F13" s="64"/>
      <c r="G13" s="64"/>
      <c r="H13" s="64"/>
      <c r="I13" s="64"/>
    </row>
    <row r="14" spans="1:9" ht="27" customHeight="1">
      <c r="A14" s="5" t="s">
        <v>5</v>
      </c>
      <c r="B14" s="6" t="s">
        <v>6</v>
      </c>
      <c r="C14" s="7" t="s">
        <v>7</v>
      </c>
      <c r="D14" s="5" t="s">
        <v>8</v>
      </c>
      <c r="E14" s="5" t="s">
        <v>9</v>
      </c>
      <c r="F14" s="5" t="s">
        <v>10</v>
      </c>
      <c r="G14" s="6" t="s">
        <v>11</v>
      </c>
      <c r="H14" s="5" t="s">
        <v>12</v>
      </c>
      <c r="I14" s="5" t="s">
        <v>13</v>
      </c>
    </row>
    <row r="15" spans="1:9" ht="15.95" customHeight="1">
      <c r="A15" s="8" t="s">
        <v>21</v>
      </c>
      <c r="B15" s="9" t="s">
        <v>15</v>
      </c>
      <c r="C15" s="10"/>
      <c r="D15" s="11"/>
      <c r="E15" s="12"/>
      <c r="F15" s="13"/>
      <c r="G15" s="14"/>
      <c r="H15" s="14">
        <v>0</v>
      </c>
      <c r="I15" s="15">
        <v>0</v>
      </c>
    </row>
    <row r="16" spans="1:9" ht="16.149999999999999" customHeight="1">
      <c r="A16" s="16" t="s">
        <v>21</v>
      </c>
      <c r="B16" s="17" t="s">
        <v>16</v>
      </c>
      <c r="C16" s="28" t="s">
        <v>22</v>
      </c>
      <c r="D16" s="19" t="s">
        <v>22</v>
      </c>
      <c r="E16" s="29" t="s">
        <v>22</v>
      </c>
      <c r="F16" s="30" t="s">
        <v>22</v>
      </c>
      <c r="G16" s="22" t="s">
        <v>22</v>
      </c>
      <c r="H16" s="22" t="s">
        <v>22</v>
      </c>
      <c r="I16" s="22">
        <v>0</v>
      </c>
    </row>
    <row r="17" spans="1:9" ht="25.15" customHeight="1">
      <c r="A17" s="60" t="s">
        <v>19</v>
      </c>
      <c r="B17" s="66"/>
      <c r="C17" s="66"/>
      <c r="D17" s="66"/>
      <c r="E17" s="66"/>
      <c r="F17" s="67"/>
      <c r="G17" s="23">
        <f>SUM(G16:G16)</f>
        <v>0</v>
      </c>
      <c r="H17" s="23">
        <f>SUM(H16:H16)</f>
        <v>0</v>
      </c>
      <c r="I17" s="24">
        <f>I16</f>
        <v>0</v>
      </c>
    </row>
    <row r="18" spans="1:9" ht="15.75" customHeight="1">
      <c r="B18" s="25"/>
      <c r="C18" s="26"/>
      <c r="G18" s="31"/>
      <c r="H18" s="25"/>
      <c r="I18" s="27"/>
    </row>
    <row r="19" spans="1:9" ht="19.899999999999999" customHeight="1">
      <c r="A19" s="64" t="s">
        <v>23</v>
      </c>
      <c r="B19" s="65"/>
      <c r="C19" s="65"/>
      <c r="D19" s="65"/>
      <c r="E19" s="65"/>
      <c r="F19" s="65"/>
      <c r="G19" s="65"/>
      <c r="H19" s="65"/>
      <c r="I19" s="65"/>
    </row>
    <row r="20" spans="1:9" ht="27" customHeight="1">
      <c r="A20" s="5" t="s">
        <v>5</v>
      </c>
      <c r="B20" s="6" t="s">
        <v>6</v>
      </c>
      <c r="C20" s="7" t="s">
        <v>7</v>
      </c>
      <c r="D20" s="5" t="s">
        <v>8</v>
      </c>
      <c r="E20" s="5" t="s">
        <v>9</v>
      </c>
      <c r="F20" s="5" t="s">
        <v>10</v>
      </c>
      <c r="G20" s="6" t="s">
        <v>11</v>
      </c>
      <c r="H20" s="5" t="s">
        <v>12</v>
      </c>
      <c r="I20" s="5" t="s">
        <v>13</v>
      </c>
    </row>
    <row r="21" spans="1:9" ht="15.95" customHeight="1">
      <c r="A21" s="8" t="s">
        <v>24</v>
      </c>
      <c r="B21" s="9" t="s">
        <v>15</v>
      </c>
      <c r="C21" s="10"/>
      <c r="D21" s="11"/>
      <c r="E21" s="12"/>
      <c r="F21" s="13"/>
      <c r="G21" s="14"/>
      <c r="H21" s="14">
        <v>0</v>
      </c>
      <c r="I21" s="15">
        <v>66844.88</v>
      </c>
    </row>
    <row r="22" spans="1:9" ht="16.149999999999999" customHeight="1">
      <c r="A22" s="16" t="s">
        <v>24</v>
      </c>
      <c r="B22" s="32" t="s">
        <v>16</v>
      </c>
      <c r="C22" s="33" t="s">
        <v>25</v>
      </c>
      <c r="D22" s="34">
        <v>46052</v>
      </c>
      <c r="E22" s="35" t="s">
        <v>18</v>
      </c>
      <c r="F22" s="36" t="s">
        <v>26</v>
      </c>
      <c r="G22" s="37">
        <v>0</v>
      </c>
      <c r="H22" s="37">
        <v>175</v>
      </c>
      <c r="I22" s="22">
        <f>I21+G22-H22</f>
        <v>66669.88</v>
      </c>
    </row>
    <row r="23" spans="1:9" ht="25.15" customHeight="1">
      <c r="A23" s="60" t="s">
        <v>19</v>
      </c>
      <c r="B23" s="61"/>
      <c r="C23" s="61"/>
      <c r="D23" s="61"/>
      <c r="E23" s="61"/>
      <c r="F23" s="62"/>
      <c r="G23" s="23">
        <f>SUM(G22:G22)</f>
        <v>0</v>
      </c>
      <c r="H23" s="23">
        <f>SUM(H22:H22)</f>
        <v>175</v>
      </c>
      <c r="I23" s="23">
        <f>+I22</f>
        <v>66669.88</v>
      </c>
    </row>
    <row r="24" spans="1:9" ht="15.75" customHeight="1">
      <c r="A24" s="25"/>
      <c r="B24" s="38"/>
      <c r="G24" s="25"/>
      <c r="H24" s="27"/>
    </row>
    <row r="25" spans="1:9" ht="19.899999999999999" customHeight="1">
      <c r="A25" s="64" t="s">
        <v>27</v>
      </c>
      <c r="B25" s="65"/>
      <c r="C25" s="65"/>
      <c r="D25" s="65"/>
      <c r="E25" s="65"/>
      <c r="F25" s="65"/>
      <c r="G25" s="65"/>
      <c r="H25" s="65"/>
      <c r="I25" s="65"/>
    </row>
    <row r="26" spans="1:9" ht="27" customHeight="1">
      <c r="A26" s="5" t="s">
        <v>5</v>
      </c>
      <c r="B26" s="6" t="s">
        <v>6</v>
      </c>
      <c r="C26" s="7" t="s">
        <v>7</v>
      </c>
      <c r="D26" s="5" t="s">
        <v>8</v>
      </c>
      <c r="E26" s="5" t="s">
        <v>9</v>
      </c>
      <c r="F26" s="5" t="s">
        <v>10</v>
      </c>
      <c r="G26" s="6" t="s">
        <v>11</v>
      </c>
      <c r="H26" s="5" t="s">
        <v>12</v>
      </c>
      <c r="I26" s="5" t="s">
        <v>13</v>
      </c>
    </row>
    <row r="27" spans="1:9" ht="15.95" customHeight="1">
      <c r="A27" s="8">
        <v>2085001000</v>
      </c>
      <c r="B27" s="9" t="s">
        <v>15</v>
      </c>
      <c r="C27" s="10"/>
      <c r="D27" s="11"/>
      <c r="E27" s="12"/>
      <c r="F27" s="13"/>
      <c r="G27" s="14"/>
      <c r="H27" s="14">
        <v>0</v>
      </c>
      <c r="I27" s="15">
        <v>15986635.420000007</v>
      </c>
    </row>
    <row r="28" spans="1:9" ht="16.149999999999999" customHeight="1">
      <c r="A28" s="40">
        <v>2085001000</v>
      </c>
      <c r="B28" s="41" t="s">
        <v>28</v>
      </c>
      <c r="C28" s="42" t="s">
        <v>29</v>
      </c>
      <c r="D28" s="43">
        <v>46024</v>
      </c>
      <c r="E28" s="40" t="s">
        <v>29</v>
      </c>
      <c r="F28" s="44" t="s">
        <v>30</v>
      </c>
      <c r="G28" s="45">
        <v>10000</v>
      </c>
      <c r="H28" s="46">
        <v>0</v>
      </c>
      <c r="I28" s="46">
        <f>I27+G28-H28</f>
        <v>15996635.420000007</v>
      </c>
    </row>
    <row r="29" spans="1:9" ht="16.149999999999999" customHeight="1">
      <c r="A29" s="40">
        <v>2085001000</v>
      </c>
      <c r="B29" s="41" t="s">
        <v>28</v>
      </c>
      <c r="C29" s="42" t="s">
        <v>29</v>
      </c>
      <c r="D29" s="43">
        <v>46028</v>
      </c>
      <c r="E29" s="40" t="s">
        <v>29</v>
      </c>
      <c r="F29" s="44" t="s">
        <v>30</v>
      </c>
      <c r="G29" s="45">
        <v>60650</v>
      </c>
      <c r="H29" s="46">
        <v>0</v>
      </c>
      <c r="I29" s="46">
        <f t="shared" ref="I29:I45" si="0">I28+G29-H29</f>
        <v>16057285.420000007</v>
      </c>
    </row>
    <row r="30" spans="1:9" ht="16.149999999999999" customHeight="1">
      <c r="A30" s="40">
        <v>2085001000</v>
      </c>
      <c r="B30" s="41" t="s">
        <v>28</v>
      </c>
      <c r="C30" s="42" t="s">
        <v>29</v>
      </c>
      <c r="D30" s="43">
        <v>46029</v>
      </c>
      <c r="E30" s="40" t="s">
        <v>29</v>
      </c>
      <c r="F30" s="44" t="s">
        <v>30</v>
      </c>
      <c r="G30" s="45">
        <v>89135.26</v>
      </c>
      <c r="H30" s="46">
        <v>0</v>
      </c>
      <c r="I30" s="46">
        <f t="shared" si="0"/>
        <v>16146420.680000007</v>
      </c>
    </row>
    <row r="31" spans="1:9" ht="16.149999999999999" customHeight="1">
      <c r="A31" s="40">
        <v>2085001000</v>
      </c>
      <c r="B31" s="41" t="s">
        <v>28</v>
      </c>
      <c r="C31" s="42" t="s">
        <v>29</v>
      </c>
      <c r="D31" s="43">
        <v>46030</v>
      </c>
      <c r="E31" s="40" t="s">
        <v>29</v>
      </c>
      <c r="F31" s="44" t="s">
        <v>30</v>
      </c>
      <c r="G31" s="45">
        <v>15733.47</v>
      </c>
      <c r="H31" s="46">
        <v>0</v>
      </c>
      <c r="I31" s="46">
        <f t="shared" si="0"/>
        <v>16162154.150000008</v>
      </c>
    </row>
    <row r="32" spans="1:9" ht="16.149999999999999" customHeight="1">
      <c r="A32" s="40">
        <v>2085001000</v>
      </c>
      <c r="B32" s="41" t="s">
        <v>28</v>
      </c>
      <c r="C32" s="42" t="s">
        <v>29</v>
      </c>
      <c r="D32" s="43">
        <v>46031</v>
      </c>
      <c r="E32" s="40" t="s">
        <v>29</v>
      </c>
      <c r="F32" s="44" t="s">
        <v>30</v>
      </c>
      <c r="G32" s="45">
        <v>388534</v>
      </c>
      <c r="H32" s="46">
        <v>0</v>
      </c>
      <c r="I32" s="46">
        <f t="shared" si="0"/>
        <v>16550688.150000008</v>
      </c>
    </row>
    <row r="33" spans="1:9" ht="16.149999999999999" customHeight="1">
      <c r="A33" s="40">
        <v>2085001000</v>
      </c>
      <c r="B33" s="41" t="s">
        <v>28</v>
      </c>
      <c r="C33" s="42" t="s">
        <v>29</v>
      </c>
      <c r="D33" s="43">
        <v>46034</v>
      </c>
      <c r="E33" s="40" t="s">
        <v>29</v>
      </c>
      <c r="F33" s="44" t="s">
        <v>30</v>
      </c>
      <c r="G33" s="45">
        <v>105522</v>
      </c>
      <c r="H33" s="46">
        <v>0</v>
      </c>
      <c r="I33" s="46">
        <f t="shared" si="0"/>
        <v>16656210.150000008</v>
      </c>
    </row>
    <row r="34" spans="1:9" ht="16.149999999999999" customHeight="1">
      <c r="A34" s="40">
        <v>2085001000</v>
      </c>
      <c r="B34" s="41" t="s">
        <v>28</v>
      </c>
      <c r="C34" s="42" t="s">
        <v>29</v>
      </c>
      <c r="D34" s="43">
        <v>46035</v>
      </c>
      <c r="E34" s="40" t="s">
        <v>29</v>
      </c>
      <c r="F34" s="44" t="s">
        <v>30</v>
      </c>
      <c r="G34" s="45">
        <v>9000</v>
      </c>
      <c r="H34" s="46">
        <v>0</v>
      </c>
      <c r="I34" s="46">
        <f t="shared" si="0"/>
        <v>16665210.150000008</v>
      </c>
    </row>
    <row r="35" spans="1:9" ht="16.149999999999999" customHeight="1">
      <c r="A35" s="40">
        <v>2085001000</v>
      </c>
      <c r="B35" s="41" t="s">
        <v>28</v>
      </c>
      <c r="C35" s="42" t="s">
        <v>29</v>
      </c>
      <c r="D35" s="43">
        <v>46036</v>
      </c>
      <c r="E35" s="40" t="s">
        <v>29</v>
      </c>
      <c r="F35" s="44" t="s">
        <v>30</v>
      </c>
      <c r="G35" s="45">
        <v>80478.47</v>
      </c>
      <c r="H35" s="46">
        <v>0</v>
      </c>
      <c r="I35" s="46">
        <f t="shared" si="0"/>
        <v>16745688.620000008</v>
      </c>
    </row>
    <row r="36" spans="1:9" ht="16.149999999999999" customHeight="1">
      <c r="A36" s="40">
        <v>2085001000</v>
      </c>
      <c r="B36" s="41" t="s">
        <v>28</v>
      </c>
      <c r="C36" s="42" t="s">
        <v>29</v>
      </c>
      <c r="D36" s="43">
        <v>46037</v>
      </c>
      <c r="E36" s="40" t="s">
        <v>29</v>
      </c>
      <c r="F36" s="44" t="s">
        <v>30</v>
      </c>
      <c r="G36" s="45">
        <v>55112.08</v>
      </c>
      <c r="H36" s="46">
        <v>0</v>
      </c>
      <c r="I36" s="46">
        <f t="shared" si="0"/>
        <v>16800800.700000007</v>
      </c>
    </row>
    <row r="37" spans="1:9" ht="16.149999999999999" customHeight="1">
      <c r="A37" s="40">
        <v>2085001000</v>
      </c>
      <c r="B37" s="41" t="s">
        <v>28</v>
      </c>
      <c r="C37" s="42" t="s">
        <v>29</v>
      </c>
      <c r="D37" s="43">
        <v>46038</v>
      </c>
      <c r="E37" s="40" t="s">
        <v>29</v>
      </c>
      <c r="F37" s="44" t="s">
        <v>30</v>
      </c>
      <c r="G37" s="45">
        <v>19447</v>
      </c>
      <c r="H37" s="46">
        <v>0</v>
      </c>
      <c r="I37" s="46">
        <f t="shared" si="0"/>
        <v>16820247.700000007</v>
      </c>
    </row>
    <row r="38" spans="1:9" ht="16.149999999999999" customHeight="1">
      <c r="A38" s="40">
        <v>2085001000</v>
      </c>
      <c r="B38" s="41" t="s">
        <v>28</v>
      </c>
      <c r="C38" s="42" t="s">
        <v>29</v>
      </c>
      <c r="D38" s="43">
        <v>46041</v>
      </c>
      <c r="E38" s="40" t="s">
        <v>29</v>
      </c>
      <c r="F38" s="44" t="s">
        <v>30</v>
      </c>
      <c r="G38" s="45">
        <v>32482.47</v>
      </c>
      <c r="H38" s="46">
        <v>0</v>
      </c>
      <c r="I38" s="46">
        <f t="shared" si="0"/>
        <v>16852730.170000006</v>
      </c>
    </row>
    <row r="39" spans="1:9" ht="16.149999999999999" customHeight="1">
      <c r="A39" s="40">
        <v>2085001000</v>
      </c>
      <c r="B39" s="41" t="s">
        <v>28</v>
      </c>
      <c r="C39" s="42" t="s">
        <v>29</v>
      </c>
      <c r="D39" s="43">
        <v>46042</v>
      </c>
      <c r="E39" s="40" t="s">
        <v>29</v>
      </c>
      <c r="F39" s="44" t="s">
        <v>30</v>
      </c>
      <c r="G39" s="45">
        <v>28926</v>
      </c>
      <c r="H39" s="46">
        <v>0</v>
      </c>
      <c r="I39" s="46">
        <f t="shared" si="0"/>
        <v>16881656.170000006</v>
      </c>
    </row>
    <row r="40" spans="1:9" ht="16.149999999999999" customHeight="1">
      <c r="A40" s="40">
        <v>2085001000</v>
      </c>
      <c r="B40" s="41" t="s">
        <v>28</v>
      </c>
      <c r="C40" s="42" t="s">
        <v>29</v>
      </c>
      <c r="D40" s="43">
        <v>46044</v>
      </c>
      <c r="E40" s="40" t="s">
        <v>29</v>
      </c>
      <c r="F40" s="44" t="s">
        <v>30</v>
      </c>
      <c r="G40" s="45">
        <v>30715.22</v>
      </c>
      <c r="H40" s="46">
        <v>0</v>
      </c>
      <c r="I40" s="46">
        <f t="shared" si="0"/>
        <v>16912371.390000004</v>
      </c>
    </row>
    <row r="41" spans="1:9" ht="16.149999999999999" customHeight="1">
      <c r="A41" s="40">
        <v>2085001000</v>
      </c>
      <c r="B41" s="41" t="s">
        <v>28</v>
      </c>
      <c r="C41" s="42" t="s">
        <v>29</v>
      </c>
      <c r="D41" s="43">
        <v>46045</v>
      </c>
      <c r="E41" s="40" t="s">
        <v>29</v>
      </c>
      <c r="F41" s="44" t="s">
        <v>30</v>
      </c>
      <c r="G41" s="45">
        <v>137878</v>
      </c>
      <c r="H41" s="46">
        <v>0</v>
      </c>
      <c r="I41" s="46">
        <f t="shared" si="0"/>
        <v>17050249.390000004</v>
      </c>
    </row>
    <row r="42" spans="1:9" ht="16.149999999999999" customHeight="1">
      <c r="A42" s="40">
        <v>2085001000</v>
      </c>
      <c r="B42" s="41" t="s">
        <v>28</v>
      </c>
      <c r="C42" s="42" t="s">
        <v>29</v>
      </c>
      <c r="D42" s="43">
        <v>46049</v>
      </c>
      <c r="E42" s="40" t="s">
        <v>29</v>
      </c>
      <c r="F42" s="44" t="s">
        <v>30</v>
      </c>
      <c r="G42" s="45">
        <v>66700</v>
      </c>
      <c r="H42" s="46">
        <v>0</v>
      </c>
      <c r="I42" s="46">
        <f t="shared" si="0"/>
        <v>17116949.390000004</v>
      </c>
    </row>
    <row r="43" spans="1:9" ht="16.149999999999999" customHeight="1">
      <c r="A43" s="40">
        <v>2085001000</v>
      </c>
      <c r="B43" s="41" t="s">
        <v>28</v>
      </c>
      <c r="C43" s="42" t="s">
        <v>29</v>
      </c>
      <c r="D43" s="47">
        <v>46050</v>
      </c>
      <c r="E43" s="40" t="s">
        <v>29</v>
      </c>
      <c r="F43" s="44" t="s">
        <v>30</v>
      </c>
      <c r="G43" s="46">
        <v>70515</v>
      </c>
      <c r="H43" s="45">
        <v>0</v>
      </c>
      <c r="I43" s="46">
        <f t="shared" si="0"/>
        <v>17187464.390000004</v>
      </c>
    </row>
    <row r="44" spans="1:9" ht="16.149999999999999" customHeight="1">
      <c r="A44" s="40">
        <v>2085001000</v>
      </c>
      <c r="B44" s="41" t="s">
        <v>28</v>
      </c>
      <c r="C44" s="42" t="s">
        <v>29</v>
      </c>
      <c r="D44" s="47">
        <v>46051</v>
      </c>
      <c r="E44" s="40" t="s">
        <v>29</v>
      </c>
      <c r="F44" s="44" t="s">
        <v>30</v>
      </c>
      <c r="G44" s="46">
        <v>857266.18</v>
      </c>
      <c r="H44" s="45">
        <v>0</v>
      </c>
      <c r="I44" s="46">
        <f t="shared" si="0"/>
        <v>18044730.570000004</v>
      </c>
    </row>
    <row r="45" spans="1:9" ht="16.149999999999999" customHeight="1">
      <c r="A45" s="40">
        <v>2085001000</v>
      </c>
      <c r="B45" s="41" t="s">
        <v>28</v>
      </c>
      <c r="C45" s="42" t="s">
        <v>29</v>
      </c>
      <c r="D45" s="43">
        <v>46052</v>
      </c>
      <c r="E45" s="40" t="s">
        <v>29</v>
      </c>
      <c r="F45" s="44" t="s">
        <v>30</v>
      </c>
      <c r="G45" s="46">
        <v>75740</v>
      </c>
      <c r="H45" s="45">
        <v>0</v>
      </c>
      <c r="I45" s="46">
        <f t="shared" si="0"/>
        <v>18120470.570000004</v>
      </c>
    </row>
    <row r="46" spans="1:9" ht="25.15" customHeight="1">
      <c r="A46" s="60"/>
      <c r="B46" s="61"/>
      <c r="C46" s="61"/>
      <c r="D46" s="61"/>
      <c r="E46" s="61"/>
      <c r="F46" s="62"/>
      <c r="G46" s="23">
        <f>SUM(G28:G45)</f>
        <v>2133835.15</v>
      </c>
      <c r="H46" s="23">
        <f>SUM(H28:H45)</f>
        <v>0</v>
      </c>
      <c r="I46" s="24">
        <f>I45</f>
        <v>18120470.570000004</v>
      </c>
    </row>
    <row r="47" spans="1:9" ht="15.75" customHeight="1">
      <c r="A47" s="25"/>
      <c r="B47" s="38"/>
      <c r="G47" s="25"/>
      <c r="H47" s="27"/>
    </row>
    <row r="48" spans="1:9" ht="19.899999999999999" customHeight="1">
      <c r="A48" s="64" t="s">
        <v>31</v>
      </c>
      <c r="B48" s="65"/>
      <c r="C48" s="65"/>
      <c r="D48" s="65"/>
      <c r="E48" s="65"/>
      <c r="F48" s="65"/>
      <c r="G48" s="65"/>
      <c r="H48" s="65"/>
      <c r="I48" s="65"/>
    </row>
    <row r="49" spans="1:9" ht="27" customHeight="1">
      <c r="A49" s="5" t="s">
        <v>5</v>
      </c>
      <c r="B49" s="6" t="s">
        <v>6</v>
      </c>
      <c r="C49" s="7" t="s">
        <v>7</v>
      </c>
      <c r="D49" s="5" t="s">
        <v>8</v>
      </c>
      <c r="E49" s="5" t="s">
        <v>9</v>
      </c>
      <c r="F49" s="5" t="s">
        <v>10</v>
      </c>
      <c r="G49" s="6" t="s">
        <v>11</v>
      </c>
      <c r="H49" s="5" t="s">
        <v>12</v>
      </c>
      <c r="I49" s="5" t="s">
        <v>13</v>
      </c>
    </row>
    <row r="50" spans="1:9" ht="15.95" customHeight="1">
      <c r="A50" s="8">
        <v>2085001001</v>
      </c>
      <c r="B50" s="9" t="s">
        <v>15</v>
      </c>
      <c r="C50" s="10"/>
      <c r="D50" s="11"/>
      <c r="E50" s="12"/>
      <c r="F50" s="13"/>
      <c r="G50" s="14"/>
      <c r="H50" s="14">
        <v>0</v>
      </c>
      <c r="I50" s="15">
        <v>8238283.879999999</v>
      </c>
    </row>
    <row r="51" spans="1:9" ht="16.149999999999999" customHeight="1">
      <c r="A51" s="16">
        <v>2085001001</v>
      </c>
      <c r="B51" s="48" t="s">
        <v>32</v>
      </c>
      <c r="C51" s="49" t="s">
        <v>33</v>
      </c>
      <c r="D51" s="50">
        <v>46024</v>
      </c>
      <c r="E51" s="35" t="s">
        <v>33</v>
      </c>
      <c r="F51" s="51">
        <v>62252</v>
      </c>
      <c r="G51" s="37">
        <v>291460</v>
      </c>
      <c r="H51" s="37">
        <v>0</v>
      </c>
      <c r="I51" s="37">
        <f>I50+G51-H51</f>
        <v>8529743.879999999</v>
      </c>
    </row>
    <row r="52" spans="1:9" ht="16.149999999999999" customHeight="1">
      <c r="A52" s="16">
        <v>2085001001</v>
      </c>
      <c r="B52" s="48" t="s">
        <v>32</v>
      </c>
      <c r="C52" s="49" t="s">
        <v>34</v>
      </c>
      <c r="D52" s="50">
        <v>46024</v>
      </c>
      <c r="E52" s="35" t="s">
        <v>34</v>
      </c>
      <c r="F52" s="51">
        <v>702788</v>
      </c>
      <c r="G52" s="37">
        <v>0</v>
      </c>
      <c r="H52" s="37">
        <v>457833.04</v>
      </c>
      <c r="I52" s="37">
        <f t="shared" ref="I52:I105" si="1">I51+G52-H52</f>
        <v>8071910.8399999989</v>
      </c>
    </row>
    <row r="53" spans="1:9" ht="16.149999999999999" customHeight="1">
      <c r="A53" s="16">
        <v>2085001001</v>
      </c>
      <c r="B53" s="48" t="s">
        <v>32</v>
      </c>
      <c r="C53" s="49" t="s">
        <v>34</v>
      </c>
      <c r="D53" s="50">
        <v>46024</v>
      </c>
      <c r="E53" s="35" t="s">
        <v>34</v>
      </c>
      <c r="F53" s="51" t="s">
        <v>35</v>
      </c>
      <c r="G53" s="37">
        <v>0</v>
      </c>
      <c r="H53" s="37">
        <v>67395.41</v>
      </c>
      <c r="I53" s="37">
        <f t="shared" si="1"/>
        <v>8004515.4299999988</v>
      </c>
    </row>
    <row r="54" spans="1:9" ht="16.149999999999999" customHeight="1">
      <c r="A54" s="16">
        <v>2085001001</v>
      </c>
      <c r="B54" s="48" t="s">
        <v>32</v>
      </c>
      <c r="C54" s="49" t="s">
        <v>34</v>
      </c>
      <c r="D54" s="50">
        <v>46028</v>
      </c>
      <c r="E54" s="35" t="s">
        <v>34</v>
      </c>
      <c r="F54" s="51">
        <v>703758</v>
      </c>
      <c r="G54" s="37">
        <v>0</v>
      </c>
      <c r="H54" s="37">
        <v>12341.93</v>
      </c>
      <c r="I54" s="37">
        <f t="shared" si="1"/>
        <v>7992173.4999999991</v>
      </c>
    </row>
    <row r="55" spans="1:9" ht="16.149999999999999" customHeight="1">
      <c r="A55" s="16">
        <v>2085001001</v>
      </c>
      <c r="B55" s="48" t="s">
        <v>32</v>
      </c>
      <c r="C55" s="49" t="s">
        <v>34</v>
      </c>
      <c r="D55" s="50">
        <v>46028</v>
      </c>
      <c r="E55" s="35" t="s">
        <v>34</v>
      </c>
      <c r="F55" s="51">
        <v>703758</v>
      </c>
      <c r="G55" s="37">
        <v>0</v>
      </c>
      <c r="H55" s="37">
        <v>278927.5</v>
      </c>
      <c r="I55" s="37">
        <f t="shared" si="1"/>
        <v>7713245.9999999991</v>
      </c>
    </row>
    <row r="56" spans="1:9" ht="16.149999999999999" customHeight="1">
      <c r="A56" s="16">
        <v>2085001001</v>
      </c>
      <c r="B56" s="48" t="s">
        <v>32</v>
      </c>
      <c r="C56" s="49" t="s">
        <v>34</v>
      </c>
      <c r="D56" s="50">
        <v>46028</v>
      </c>
      <c r="E56" s="35" t="s">
        <v>34</v>
      </c>
      <c r="F56" s="51">
        <v>703765</v>
      </c>
      <c r="G56" s="37">
        <v>0</v>
      </c>
      <c r="H56" s="37">
        <v>355874.08</v>
      </c>
      <c r="I56" s="37">
        <f t="shared" si="1"/>
        <v>7357371.919999999</v>
      </c>
    </row>
    <row r="57" spans="1:9" ht="16.149999999999999" customHeight="1">
      <c r="A57" s="16">
        <v>2085001001</v>
      </c>
      <c r="B57" s="48" t="s">
        <v>32</v>
      </c>
      <c r="C57" s="49" t="s">
        <v>34</v>
      </c>
      <c r="D57" s="50">
        <v>46028</v>
      </c>
      <c r="E57" s="35" t="s">
        <v>34</v>
      </c>
      <c r="F57" s="51">
        <v>703764</v>
      </c>
      <c r="G57" s="37">
        <v>0</v>
      </c>
      <c r="H57" s="37">
        <v>16744</v>
      </c>
      <c r="I57" s="37">
        <f t="shared" si="1"/>
        <v>7340627.919999999</v>
      </c>
    </row>
    <row r="58" spans="1:9" ht="16.149999999999999" customHeight="1">
      <c r="A58" s="16">
        <v>2085001001</v>
      </c>
      <c r="B58" s="48" t="s">
        <v>32</v>
      </c>
      <c r="C58" s="49" t="s">
        <v>34</v>
      </c>
      <c r="D58" s="50">
        <v>46028</v>
      </c>
      <c r="E58" s="35" t="s">
        <v>34</v>
      </c>
      <c r="F58" s="51">
        <v>703764</v>
      </c>
      <c r="G58" s="37">
        <v>0</v>
      </c>
      <c r="H58" s="37">
        <v>173236</v>
      </c>
      <c r="I58" s="37">
        <f t="shared" si="1"/>
        <v>7167391.919999999</v>
      </c>
    </row>
    <row r="59" spans="1:9" ht="16.149999999999999" customHeight="1">
      <c r="A59" s="16">
        <v>2085001001</v>
      </c>
      <c r="B59" s="48" t="s">
        <v>32</v>
      </c>
      <c r="C59" s="49" t="s">
        <v>34</v>
      </c>
      <c r="D59" s="50">
        <v>46028</v>
      </c>
      <c r="E59" s="35" t="s">
        <v>34</v>
      </c>
      <c r="F59" s="51">
        <v>703763</v>
      </c>
      <c r="G59" s="37">
        <v>0</v>
      </c>
      <c r="H59" s="37">
        <v>250000</v>
      </c>
      <c r="I59" s="37">
        <f t="shared" si="1"/>
        <v>6917391.919999999</v>
      </c>
    </row>
    <row r="60" spans="1:9" ht="16.149999999999999" customHeight="1">
      <c r="A60" s="16">
        <v>2085001001</v>
      </c>
      <c r="B60" s="48" t="s">
        <v>32</v>
      </c>
      <c r="C60" s="49" t="s">
        <v>34</v>
      </c>
      <c r="D60" s="50">
        <v>46028</v>
      </c>
      <c r="E60" s="35" t="s">
        <v>34</v>
      </c>
      <c r="F60" s="51">
        <v>703763</v>
      </c>
      <c r="G60" s="37">
        <v>0</v>
      </c>
      <c r="H60" s="37">
        <v>4750000</v>
      </c>
      <c r="I60" s="37">
        <f t="shared" si="1"/>
        <v>2167391.919999999</v>
      </c>
    </row>
    <row r="61" spans="1:9" ht="16.149999999999999" customHeight="1">
      <c r="A61" s="16">
        <v>2085001001</v>
      </c>
      <c r="B61" s="48" t="s">
        <v>32</v>
      </c>
      <c r="C61" s="49" t="s">
        <v>33</v>
      </c>
      <c r="D61" s="50">
        <v>46028</v>
      </c>
      <c r="E61" s="35" t="s">
        <v>33</v>
      </c>
      <c r="F61" s="51">
        <v>62272</v>
      </c>
      <c r="G61" s="37">
        <v>8925367.3900000006</v>
      </c>
      <c r="H61" s="37">
        <v>0</v>
      </c>
      <c r="I61" s="37">
        <f t="shared" si="1"/>
        <v>11092759.309999999</v>
      </c>
    </row>
    <row r="62" spans="1:9" ht="16.149999999999999" customHeight="1">
      <c r="A62" s="16">
        <v>2085001001</v>
      </c>
      <c r="B62" s="48" t="s">
        <v>32</v>
      </c>
      <c r="C62" s="49" t="s">
        <v>36</v>
      </c>
      <c r="D62" s="50">
        <v>46029</v>
      </c>
      <c r="E62" s="35" t="s">
        <v>36</v>
      </c>
      <c r="F62" s="51">
        <v>62291</v>
      </c>
      <c r="G62" s="37">
        <v>0</v>
      </c>
      <c r="H62" s="37">
        <v>5837123.5099999998</v>
      </c>
      <c r="I62" s="37">
        <f t="shared" si="1"/>
        <v>5255635.7999999989</v>
      </c>
    </row>
    <row r="63" spans="1:9" ht="16.149999999999999" customHeight="1">
      <c r="A63" s="16">
        <v>2085001001</v>
      </c>
      <c r="B63" s="48" t="s">
        <v>32</v>
      </c>
      <c r="C63" s="49" t="s">
        <v>34</v>
      </c>
      <c r="D63" s="50">
        <v>46029</v>
      </c>
      <c r="E63" s="35" t="s">
        <v>34</v>
      </c>
      <c r="F63" s="51" t="s">
        <v>37</v>
      </c>
      <c r="G63" s="37">
        <v>0</v>
      </c>
      <c r="H63" s="37">
        <v>247794.47</v>
      </c>
      <c r="I63" s="37">
        <f t="shared" si="1"/>
        <v>5007841.3299999991</v>
      </c>
    </row>
    <row r="64" spans="1:9" ht="16.149999999999999" customHeight="1">
      <c r="A64" s="16">
        <v>2085001001</v>
      </c>
      <c r="B64" s="48" t="s">
        <v>32</v>
      </c>
      <c r="C64" s="49" t="s">
        <v>34</v>
      </c>
      <c r="D64" s="50">
        <v>46029</v>
      </c>
      <c r="E64" s="35" t="s">
        <v>34</v>
      </c>
      <c r="F64" s="51" t="s">
        <v>38</v>
      </c>
      <c r="G64" s="37">
        <v>0</v>
      </c>
      <c r="H64" s="37">
        <v>8901.4500000000007</v>
      </c>
      <c r="I64" s="37">
        <f t="shared" si="1"/>
        <v>4998939.879999999</v>
      </c>
    </row>
    <row r="65" spans="1:9" ht="16.149999999999999" customHeight="1">
      <c r="A65" s="16">
        <v>2085001001</v>
      </c>
      <c r="B65" s="48" t="s">
        <v>32</v>
      </c>
      <c r="C65" s="49" t="s">
        <v>34</v>
      </c>
      <c r="D65" s="50">
        <v>46029</v>
      </c>
      <c r="E65" s="35" t="s">
        <v>34</v>
      </c>
      <c r="F65" s="51" t="s">
        <v>39</v>
      </c>
      <c r="G65" s="37">
        <v>0</v>
      </c>
      <c r="H65" s="37">
        <v>436878.03</v>
      </c>
      <c r="I65" s="37">
        <f t="shared" si="1"/>
        <v>4562061.8499999987</v>
      </c>
    </row>
    <row r="66" spans="1:9" ht="16.149999999999999" customHeight="1">
      <c r="A66" s="16">
        <v>2085001001</v>
      </c>
      <c r="B66" s="48" t="s">
        <v>32</v>
      </c>
      <c r="C66" s="49" t="s">
        <v>34</v>
      </c>
      <c r="D66" s="50">
        <v>46029</v>
      </c>
      <c r="E66" s="35" t="s">
        <v>34</v>
      </c>
      <c r="F66" s="51" t="s">
        <v>40</v>
      </c>
      <c r="G66" s="37">
        <v>0</v>
      </c>
      <c r="H66" s="37">
        <v>3203.43</v>
      </c>
      <c r="I66" s="37">
        <f t="shared" si="1"/>
        <v>4558858.419999999</v>
      </c>
    </row>
    <row r="67" spans="1:9" ht="16.149999999999999" customHeight="1">
      <c r="A67" s="16">
        <v>2085001001</v>
      </c>
      <c r="B67" s="48" t="s">
        <v>32</v>
      </c>
      <c r="C67" s="49" t="s">
        <v>34</v>
      </c>
      <c r="D67" s="50">
        <v>46029</v>
      </c>
      <c r="E67" s="35" t="s">
        <v>34</v>
      </c>
      <c r="F67" s="51" t="s">
        <v>40</v>
      </c>
      <c r="G67" s="37">
        <v>0</v>
      </c>
      <c r="H67" s="37">
        <v>10296.57</v>
      </c>
      <c r="I67" s="37">
        <f t="shared" si="1"/>
        <v>4548561.8499999987</v>
      </c>
    </row>
    <row r="68" spans="1:9" ht="16.149999999999999" customHeight="1">
      <c r="A68" s="16">
        <v>2085001001</v>
      </c>
      <c r="B68" s="48" t="s">
        <v>32</v>
      </c>
      <c r="C68" s="49" t="s">
        <v>34</v>
      </c>
      <c r="D68" s="50">
        <v>46029</v>
      </c>
      <c r="E68" s="35" t="s">
        <v>34</v>
      </c>
      <c r="F68" s="51" t="s">
        <v>41</v>
      </c>
      <c r="G68" s="37">
        <v>0</v>
      </c>
      <c r="H68" s="37">
        <v>47837.29</v>
      </c>
      <c r="I68" s="37">
        <f t="shared" si="1"/>
        <v>4500724.5599999987</v>
      </c>
    </row>
    <row r="69" spans="1:9" ht="16.149999999999999" customHeight="1">
      <c r="A69" s="16">
        <v>2085001001</v>
      </c>
      <c r="B69" s="48" t="s">
        <v>32</v>
      </c>
      <c r="C69" s="49" t="s">
        <v>34</v>
      </c>
      <c r="D69" s="50">
        <v>46029</v>
      </c>
      <c r="E69" s="35" t="s">
        <v>34</v>
      </c>
      <c r="F69" s="51" t="s">
        <v>41</v>
      </c>
      <c r="G69" s="37">
        <v>0</v>
      </c>
      <c r="H69" s="37">
        <v>153762.71</v>
      </c>
      <c r="I69" s="37">
        <f t="shared" si="1"/>
        <v>4346961.8499999987</v>
      </c>
    </row>
    <row r="70" spans="1:9" ht="16.149999999999999" customHeight="1">
      <c r="A70" s="16">
        <v>2085001001</v>
      </c>
      <c r="B70" s="48" t="s">
        <v>32</v>
      </c>
      <c r="C70" s="49" t="s">
        <v>34</v>
      </c>
      <c r="D70" s="50">
        <v>46029</v>
      </c>
      <c r="E70" s="35" t="s">
        <v>34</v>
      </c>
      <c r="F70" s="51" t="s">
        <v>42</v>
      </c>
      <c r="G70" s="37">
        <v>0</v>
      </c>
      <c r="H70" s="37">
        <v>38203.620000000003</v>
      </c>
      <c r="I70" s="37">
        <f t="shared" si="1"/>
        <v>4308758.2299999986</v>
      </c>
    </row>
    <row r="71" spans="1:9" ht="16.149999999999999" customHeight="1">
      <c r="A71" s="16">
        <v>2085001001</v>
      </c>
      <c r="B71" s="48" t="s">
        <v>32</v>
      </c>
      <c r="C71" s="49" t="s">
        <v>34</v>
      </c>
      <c r="D71" s="50">
        <v>46029</v>
      </c>
      <c r="E71" s="35" t="s">
        <v>34</v>
      </c>
      <c r="F71" s="51" t="s">
        <v>42</v>
      </c>
      <c r="G71" s="37">
        <v>0</v>
      </c>
      <c r="H71" s="37">
        <v>122796.38</v>
      </c>
      <c r="I71" s="37">
        <f t="shared" si="1"/>
        <v>4185961.8499999987</v>
      </c>
    </row>
    <row r="72" spans="1:9" ht="16.149999999999999" customHeight="1">
      <c r="A72" s="16">
        <v>2085001001</v>
      </c>
      <c r="B72" s="48" t="s">
        <v>32</v>
      </c>
      <c r="C72" s="49" t="s">
        <v>34</v>
      </c>
      <c r="D72" s="50">
        <v>46029</v>
      </c>
      <c r="E72" s="35" t="s">
        <v>34</v>
      </c>
      <c r="F72" s="51" t="s">
        <v>43</v>
      </c>
      <c r="G72" s="37">
        <v>0</v>
      </c>
      <c r="H72" s="37">
        <v>10508.47</v>
      </c>
      <c r="I72" s="37">
        <f t="shared" si="1"/>
        <v>4175453.3799999985</v>
      </c>
    </row>
    <row r="73" spans="1:9" ht="16.149999999999999" customHeight="1">
      <c r="A73" s="16">
        <v>2085001001</v>
      </c>
      <c r="B73" s="48" t="s">
        <v>32</v>
      </c>
      <c r="C73" s="49" t="s">
        <v>34</v>
      </c>
      <c r="D73" s="50">
        <v>46029</v>
      </c>
      <c r="E73" s="35" t="s">
        <v>34</v>
      </c>
      <c r="F73" s="51" t="s">
        <v>43</v>
      </c>
      <c r="G73" s="37">
        <v>0</v>
      </c>
      <c r="H73" s="37">
        <v>237491.52</v>
      </c>
      <c r="I73" s="37">
        <f t="shared" si="1"/>
        <v>3937961.8599999985</v>
      </c>
    </row>
    <row r="74" spans="1:9" ht="16.149999999999999" customHeight="1">
      <c r="A74" s="16">
        <v>2085001001</v>
      </c>
      <c r="B74" s="48" t="s">
        <v>32</v>
      </c>
      <c r="C74" s="49" t="s">
        <v>34</v>
      </c>
      <c r="D74" s="50">
        <v>46029</v>
      </c>
      <c r="E74" s="35" t="s">
        <v>34</v>
      </c>
      <c r="F74" s="51" t="s">
        <v>44</v>
      </c>
      <c r="G74" s="37">
        <v>0</v>
      </c>
      <c r="H74" s="37">
        <v>9560</v>
      </c>
      <c r="I74" s="37">
        <f t="shared" si="1"/>
        <v>3928401.8599999985</v>
      </c>
    </row>
    <row r="75" spans="1:9" ht="16.149999999999999" customHeight="1">
      <c r="A75" s="16">
        <v>2085001001</v>
      </c>
      <c r="B75" s="48" t="s">
        <v>32</v>
      </c>
      <c r="C75" s="49" t="s">
        <v>34</v>
      </c>
      <c r="D75" s="50">
        <v>46029</v>
      </c>
      <c r="E75" s="35" t="s">
        <v>34</v>
      </c>
      <c r="F75" s="51" t="s">
        <v>44</v>
      </c>
      <c r="G75" s="37">
        <v>0</v>
      </c>
      <c r="H75" s="37">
        <v>216056</v>
      </c>
      <c r="I75" s="37">
        <f t="shared" si="1"/>
        <v>3712345.8599999985</v>
      </c>
    </row>
    <row r="76" spans="1:9" ht="16.149999999999999" customHeight="1">
      <c r="A76" s="16">
        <v>2085001001</v>
      </c>
      <c r="B76" s="48" t="s">
        <v>32</v>
      </c>
      <c r="C76" s="49" t="s">
        <v>34</v>
      </c>
      <c r="D76" s="50">
        <v>46029</v>
      </c>
      <c r="E76" s="35" t="s">
        <v>34</v>
      </c>
      <c r="F76" s="51" t="s">
        <v>45</v>
      </c>
      <c r="G76" s="37">
        <v>0</v>
      </c>
      <c r="H76" s="37">
        <v>2855</v>
      </c>
      <c r="I76" s="37">
        <f t="shared" si="1"/>
        <v>3709490.8599999985</v>
      </c>
    </row>
    <row r="77" spans="1:9" ht="16.149999999999999" customHeight="1">
      <c r="A77" s="16">
        <v>2085001001</v>
      </c>
      <c r="B77" s="48" t="s">
        <v>32</v>
      </c>
      <c r="C77" s="49" t="s">
        <v>34</v>
      </c>
      <c r="D77" s="50">
        <v>46029</v>
      </c>
      <c r="E77" s="35" t="s">
        <v>34</v>
      </c>
      <c r="F77" s="51" t="s">
        <v>45</v>
      </c>
      <c r="G77" s="37">
        <v>0</v>
      </c>
      <c r="H77" s="37">
        <v>64523</v>
      </c>
      <c r="I77" s="37">
        <f t="shared" si="1"/>
        <v>3644967.8599999985</v>
      </c>
    </row>
    <row r="78" spans="1:9" ht="16.149999999999999" customHeight="1">
      <c r="A78" s="16">
        <v>2085001001</v>
      </c>
      <c r="B78" s="48" t="s">
        <v>32</v>
      </c>
      <c r="C78" s="49" t="s">
        <v>34</v>
      </c>
      <c r="D78" s="50">
        <v>46029</v>
      </c>
      <c r="E78" s="35" t="s">
        <v>34</v>
      </c>
      <c r="F78" s="51" t="s">
        <v>46</v>
      </c>
      <c r="G78" s="37">
        <v>0</v>
      </c>
      <c r="H78" s="37">
        <v>8700</v>
      </c>
      <c r="I78" s="37">
        <f t="shared" si="1"/>
        <v>3636267.8599999985</v>
      </c>
    </row>
    <row r="79" spans="1:9" ht="16.149999999999999" customHeight="1">
      <c r="A79" s="16">
        <v>2085001001</v>
      </c>
      <c r="B79" s="48" t="s">
        <v>32</v>
      </c>
      <c r="C79" s="49" t="s">
        <v>34</v>
      </c>
      <c r="D79" s="50">
        <v>46029</v>
      </c>
      <c r="E79" s="35" t="s">
        <v>34</v>
      </c>
      <c r="F79" s="51" t="s">
        <v>46</v>
      </c>
      <c r="G79" s="37">
        <v>0</v>
      </c>
      <c r="H79" s="37">
        <v>196620</v>
      </c>
      <c r="I79" s="37">
        <f t="shared" si="1"/>
        <v>3439647.8599999985</v>
      </c>
    </row>
    <row r="80" spans="1:9" ht="16.149999999999999" customHeight="1">
      <c r="A80" s="16">
        <v>2085001001</v>
      </c>
      <c r="B80" s="48" t="s">
        <v>32</v>
      </c>
      <c r="C80" s="49" t="s">
        <v>34</v>
      </c>
      <c r="D80" s="50">
        <v>46030</v>
      </c>
      <c r="E80" s="35" t="s">
        <v>34</v>
      </c>
      <c r="F80" s="51" t="s">
        <v>47</v>
      </c>
      <c r="G80" s="37">
        <v>0</v>
      </c>
      <c r="H80" s="37">
        <v>37573.230000000003</v>
      </c>
      <c r="I80" s="37">
        <f t="shared" si="1"/>
        <v>3402074.6299999985</v>
      </c>
    </row>
    <row r="81" spans="1:9" ht="16.149999999999999" customHeight="1">
      <c r="A81" s="16">
        <v>2085001001</v>
      </c>
      <c r="B81" s="48" t="s">
        <v>32</v>
      </c>
      <c r="C81" s="49" t="s">
        <v>34</v>
      </c>
      <c r="D81" s="50">
        <v>46030</v>
      </c>
      <c r="E81" s="35" t="s">
        <v>34</v>
      </c>
      <c r="F81" s="51" t="s">
        <v>48</v>
      </c>
      <c r="G81" s="37">
        <v>0</v>
      </c>
      <c r="H81" s="37">
        <v>65844</v>
      </c>
      <c r="I81" s="37">
        <f t="shared" si="1"/>
        <v>3336230.6299999985</v>
      </c>
    </row>
    <row r="82" spans="1:9" ht="16.149999999999999" customHeight="1">
      <c r="A82" s="16">
        <v>2085001001</v>
      </c>
      <c r="B82" s="48" t="s">
        <v>32</v>
      </c>
      <c r="C82" s="49" t="s">
        <v>34</v>
      </c>
      <c r="D82" s="50">
        <v>46030</v>
      </c>
      <c r="E82" s="35" t="s">
        <v>34</v>
      </c>
      <c r="F82" s="51" t="s">
        <v>49</v>
      </c>
      <c r="G82" s="37">
        <v>0</v>
      </c>
      <c r="H82" s="37">
        <v>11141.3</v>
      </c>
      <c r="I82" s="37">
        <f t="shared" si="1"/>
        <v>3325089.3299999987</v>
      </c>
    </row>
    <row r="83" spans="1:9" ht="16.149999999999999" customHeight="1">
      <c r="A83" s="16">
        <v>2085001001</v>
      </c>
      <c r="B83" s="48" t="s">
        <v>32</v>
      </c>
      <c r="C83" s="49" t="s">
        <v>34</v>
      </c>
      <c r="D83" s="50">
        <v>46030</v>
      </c>
      <c r="E83" s="35" t="s">
        <v>34</v>
      </c>
      <c r="F83" s="51" t="s">
        <v>49</v>
      </c>
      <c r="G83" s="37">
        <v>0</v>
      </c>
      <c r="H83" s="37">
        <v>251793.38</v>
      </c>
      <c r="I83" s="37">
        <f t="shared" si="1"/>
        <v>3073295.9499999988</v>
      </c>
    </row>
    <row r="84" spans="1:9" ht="16.149999999999999" customHeight="1">
      <c r="A84" s="16">
        <v>2085001001</v>
      </c>
      <c r="B84" s="48" t="s">
        <v>32</v>
      </c>
      <c r="C84" s="49" t="s">
        <v>34</v>
      </c>
      <c r="D84" s="50">
        <v>46030</v>
      </c>
      <c r="E84" s="35" t="s">
        <v>34</v>
      </c>
      <c r="F84" s="51" t="s">
        <v>50</v>
      </c>
      <c r="G84" s="37">
        <v>0</v>
      </c>
      <c r="H84" s="37">
        <v>10739.63</v>
      </c>
      <c r="I84" s="37">
        <f t="shared" si="1"/>
        <v>3062556.3199999989</v>
      </c>
    </row>
    <row r="85" spans="1:9" ht="16.149999999999999" customHeight="1">
      <c r="A85" s="16">
        <v>2085001001</v>
      </c>
      <c r="B85" s="48" t="s">
        <v>32</v>
      </c>
      <c r="C85" s="49" t="s">
        <v>34</v>
      </c>
      <c r="D85" s="50">
        <v>46030</v>
      </c>
      <c r="E85" s="35" t="s">
        <v>34</v>
      </c>
      <c r="F85" s="51" t="s">
        <v>50</v>
      </c>
      <c r="G85" s="37">
        <v>0</v>
      </c>
      <c r="H85" s="37">
        <v>242715.51999999999</v>
      </c>
      <c r="I85" s="37">
        <f t="shared" si="1"/>
        <v>2819840.7999999989</v>
      </c>
    </row>
    <row r="86" spans="1:9" ht="16.149999999999999" customHeight="1">
      <c r="A86" s="16">
        <v>2085001001</v>
      </c>
      <c r="B86" s="48" t="s">
        <v>32</v>
      </c>
      <c r="C86" s="49" t="s">
        <v>34</v>
      </c>
      <c r="D86" s="50">
        <v>46030</v>
      </c>
      <c r="E86" s="35" t="s">
        <v>34</v>
      </c>
      <c r="F86" s="51" t="s">
        <v>51</v>
      </c>
      <c r="G86" s="37">
        <v>0</v>
      </c>
      <c r="H86" s="37">
        <v>67500</v>
      </c>
      <c r="I86" s="37">
        <f t="shared" si="1"/>
        <v>2752340.7999999989</v>
      </c>
    </row>
    <row r="87" spans="1:9" ht="16.149999999999999" customHeight="1">
      <c r="A87" s="16">
        <v>2085001001</v>
      </c>
      <c r="B87" s="48" t="s">
        <v>32</v>
      </c>
      <c r="C87" s="49" t="s">
        <v>33</v>
      </c>
      <c r="D87" s="50">
        <v>46030</v>
      </c>
      <c r="E87" s="35" t="s">
        <v>33</v>
      </c>
      <c r="F87" s="51">
        <v>62337</v>
      </c>
      <c r="G87" s="37">
        <v>687307.06</v>
      </c>
      <c r="H87" s="37">
        <v>0</v>
      </c>
      <c r="I87" s="37">
        <f t="shared" si="1"/>
        <v>3439647.8599999989</v>
      </c>
    </row>
    <row r="88" spans="1:9" ht="16.149999999999999" customHeight="1">
      <c r="A88" s="16">
        <v>2085001001</v>
      </c>
      <c r="B88" s="48" t="s">
        <v>32</v>
      </c>
      <c r="C88" s="49" t="s">
        <v>34</v>
      </c>
      <c r="D88" s="50">
        <v>46030</v>
      </c>
      <c r="E88" s="35" t="s">
        <v>34</v>
      </c>
      <c r="F88" s="51" t="s">
        <v>52</v>
      </c>
      <c r="G88" s="37">
        <v>0</v>
      </c>
      <c r="H88" s="37">
        <v>10300</v>
      </c>
      <c r="I88" s="37">
        <f t="shared" si="1"/>
        <v>3429347.8599999989</v>
      </c>
    </row>
    <row r="89" spans="1:9" ht="16.149999999999999" customHeight="1">
      <c r="A89" s="16">
        <v>2085001001</v>
      </c>
      <c r="B89" s="48" t="s">
        <v>32</v>
      </c>
      <c r="C89" s="49" t="s">
        <v>34</v>
      </c>
      <c r="D89" s="50">
        <v>46030</v>
      </c>
      <c r="E89" s="35" t="s">
        <v>34</v>
      </c>
      <c r="F89" s="51" t="s">
        <v>52</v>
      </c>
      <c r="G89" s="37">
        <v>0</v>
      </c>
      <c r="H89" s="37">
        <v>232780</v>
      </c>
      <c r="I89" s="37">
        <f t="shared" si="1"/>
        <v>3196567.8599999989</v>
      </c>
    </row>
    <row r="90" spans="1:9" ht="16.149999999999999" customHeight="1">
      <c r="A90" s="16">
        <v>2085001001</v>
      </c>
      <c r="B90" s="48" t="s">
        <v>32</v>
      </c>
      <c r="C90" s="49" t="s">
        <v>34</v>
      </c>
      <c r="D90" s="50">
        <v>46030</v>
      </c>
      <c r="E90" s="35" t="s">
        <v>34</v>
      </c>
      <c r="F90" s="51" t="s">
        <v>53</v>
      </c>
      <c r="G90" s="37">
        <v>0</v>
      </c>
      <c r="H90" s="37">
        <v>300000.84000000003</v>
      </c>
      <c r="I90" s="37">
        <f t="shared" si="1"/>
        <v>2896567.0199999991</v>
      </c>
    </row>
    <row r="91" spans="1:9" ht="16.149999999999999" customHeight="1">
      <c r="A91" s="16">
        <v>2085001001</v>
      </c>
      <c r="B91" s="48" t="s">
        <v>32</v>
      </c>
      <c r="C91" s="49" t="s">
        <v>33</v>
      </c>
      <c r="D91" s="50">
        <v>46031</v>
      </c>
      <c r="E91" s="35" t="s">
        <v>33</v>
      </c>
      <c r="F91" s="51">
        <v>62344</v>
      </c>
      <c r="G91" s="37">
        <v>543080.84</v>
      </c>
      <c r="H91" s="37">
        <v>0</v>
      </c>
      <c r="I91" s="37">
        <f t="shared" si="1"/>
        <v>3439647.8599999989</v>
      </c>
    </row>
    <row r="92" spans="1:9" ht="16.149999999999999" customHeight="1">
      <c r="A92" s="16">
        <v>2085001001</v>
      </c>
      <c r="B92" s="48" t="s">
        <v>32</v>
      </c>
      <c r="C92" s="49" t="s">
        <v>34</v>
      </c>
      <c r="D92" s="50">
        <v>46031</v>
      </c>
      <c r="E92" s="35" t="s">
        <v>34</v>
      </c>
      <c r="F92" s="51" t="s">
        <v>54</v>
      </c>
      <c r="G92" s="37">
        <v>0</v>
      </c>
      <c r="H92" s="37">
        <v>13560</v>
      </c>
      <c r="I92" s="37">
        <f t="shared" si="1"/>
        <v>3426087.8599999989</v>
      </c>
    </row>
    <row r="93" spans="1:9" ht="16.149999999999999" customHeight="1">
      <c r="A93" s="16">
        <v>2085001001</v>
      </c>
      <c r="B93" s="48" t="s">
        <v>32</v>
      </c>
      <c r="C93" s="49" t="s">
        <v>34</v>
      </c>
      <c r="D93" s="50">
        <v>46031</v>
      </c>
      <c r="E93" s="35" t="s">
        <v>34</v>
      </c>
      <c r="F93" s="51" t="s">
        <v>55</v>
      </c>
      <c r="G93" s="37">
        <v>0</v>
      </c>
      <c r="H93" s="37">
        <v>17175</v>
      </c>
      <c r="I93" s="37">
        <f t="shared" si="1"/>
        <v>3408912.8599999989</v>
      </c>
    </row>
    <row r="94" spans="1:9" ht="16.149999999999999" customHeight="1">
      <c r="A94" s="16">
        <v>2085001001</v>
      </c>
      <c r="B94" s="48" t="s">
        <v>32</v>
      </c>
      <c r="C94" s="49" t="s">
        <v>34</v>
      </c>
      <c r="D94" s="50">
        <v>46031</v>
      </c>
      <c r="E94" s="35" t="s">
        <v>34</v>
      </c>
      <c r="F94" s="51" t="s">
        <v>55</v>
      </c>
      <c r="G94" s="37">
        <v>0</v>
      </c>
      <c r="H94" s="37">
        <v>388155</v>
      </c>
      <c r="I94" s="37">
        <f t="shared" si="1"/>
        <v>3020757.8599999989</v>
      </c>
    </row>
    <row r="95" spans="1:9" ht="16.149999999999999" customHeight="1">
      <c r="A95" s="16">
        <v>2085001001</v>
      </c>
      <c r="B95" s="48" t="s">
        <v>32</v>
      </c>
      <c r="C95" s="49" t="s">
        <v>33</v>
      </c>
      <c r="D95" s="50">
        <v>46031</v>
      </c>
      <c r="E95" s="35" t="s">
        <v>33</v>
      </c>
      <c r="F95" s="51" t="s">
        <v>56</v>
      </c>
      <c r="G95" s="37">
        <v>418890</v>
      </c>
      <c r="H95" s="37">
        <v>0</v>
      </c>
      <c r="I95" s="37">
        <f t="shared" si="1"/>
        <v>3439647.8599999989</v>
      </c>
    </row>
    <row r="96" spans="1:9" ht="16.149999999999999" customHeight="1">
      <c r="A96" s="16">
        <v>2085001001</v>
      </c>
      <c r="B96" s="48" t="s">
        <v>32</v>
      </c>
      <c r="C96" s="49" t="s">
        <v>34</v>
      </c>
      <c r="D96" s="50">
        <v>46034</v>
      </c>
      <c r="E96" s="35" t="s">
        <v>34</v>
      </c>
      <c r="F96" s="51" t="s">
        <v>57</v>
      </c>
      <c r="G96" s="37">
        <v>0</v>
      </c>
      <c r="H96" s="37">
        <v>11877.05</v>
      </c>
      <c r="I96" s="37">
        <f t="shared" si="1"/>
        <v>3427770.8099999991</v>
      </c>
    </row>
    <row r="97" spans="1:9" ht="16.149999999999999" customHeight="1">
      <c r="A97" s="16">
        <v>2085001001</v>
      </c>
      <c r="B97" s="48" t="s">
        <v>32</v>
      </c>
      <c r="C97" s="49" t="s">
        <v>34</v>
      </c>
      <c r="D97" s="50">
        <v>46034</v>
      </c>
      <c r="E97" s="35" t="s">
        <v>34</v>
      </c>
      <c r="F97" s="52" t="s">
        <v>57</v>
      </c>
      <c r="G97" s="37">
        <v>0</v>
      </c>
      <c r="H97" s="37">
        <v>265727.7</v>
      </c>
      <c r="I97" s="37">
        <f t="shared" si="1"/>
        <v>3162043.1099999989</v>
      </c>
    </row>
    <row r="98" spans="1:9" ht="16.149999999999999" customHeight="1">
      <c r="A98" s="16">
        <v>2085001001</v>
      </c>
      <c r="B98" s="48" t="s">
        <v>32</v>
      </c>
      <c r="C98" s="49" t="s">
        <v>34</v>
      </c>
      <c r="D98" s="50">
        <v>46034</v>
      </c>
      <c r="E98" s="35" t="s">
        <v>34</v>
      </c>
      <c r="F98" s="52" t="s">
        <v>58</v>
      </c>
      <c r="G98" s="37">
        <v>0</v>
      </c>
      <c r="H98" s="37">
        <v>47670.01</v>
      </c>
      <c r="I98" s="37">
        <f t="shared" si="1"/>
        <v>3114373.0999999992</v>
      </c>
    </row>
    <row r="99" spans="1:9" ht="16.149999999999999" customHeight="1">
      <c r="A99" s="16">
        <v>2085001001</v>
      </c>
      <c r="B99" s="48" t="s">
        <v>32</v>
      </c>
      <c r="C99" s="49" t="s">
        <v>34</v>
      </c>
      <c r="D99" s="43">
        <v>46034</v>
      </c>
      <c r="E99" s="35" t="s">
        <v>34</v>
      </c>
      <c r="F99" s="44" t="s">
        <v>59</v>
      </c>
      <c r="G99" s="37">
        <v>0</v>
      </c>
      <c r="H99" s="46">
        <v>278031.59999999998</v>
      </c>
      <c r="I99" s="37">
        <f t="shared" si="1"/>
        <v>2836341.4999999991</v>
      </c>
    </row>
    <row r="100" spans="1:9" ht="16.149999999999999" customHeight="1">
      <c r="A100" s="16">
        <v>2085001001</v>
      </c>
      <c r="B100" s="48" t="s">
        <v>32</v>
      </c>
      <c r="C100" s="49" t="s">
        <v>34</v>
      </c>
      <c r="D100" s="43">
        <v>46034</v>
      </c>
      <c r="E100" s="35" t="s">
        <v>34</v>
      </c>
      <c r="F100" s="44" t="s">
        <v>60</v>
      </c>
      <c r="G100" s="37">
        <v>0</v>
      </c>
      <c r="H100" s="46">
        <v>11449.28</v>
      </c>
      <c r="I100" s="37">
        <f t="shared" si="1"/>
        <v>2824892.2199999993</v>
      </c>
    </row>
    <row r="101" spans="1:9" ht="16.149999999999999" customHeight="1">
      <c r="A101" s="16">
        <v>2085001001</v>
      </c>
      <c r="B101" s="48" t="s">
        <v>32</v>
      </c>
      <c r="C101" s="49" t="s">
        <v>34</v>
      </c>
      <c r="D101" s="43">
        <v>46034</v>
      </c>
      <c r="E101" s="35" t="s">
        <v>34</v>
      </c>
      <c r="F101" s="44" t="s">
        <v>60</v>
      </c>
      <c r="G101" s="37">
        <v>0</v>
      </c>
      <c r="H101" s="46">
        <v>258753.67</v>
      </c>
      <c r="I101" s="37">
        <f t="shared" si="1"/>
        <v>2566138.5499999993</v>
      </c>
    </row>
    <row r="102" spans="1:9" ht="16.149999999999999" customHeight="1">
      <c r="A102" s="16">
        <v>2085001001</v>
      </c>
      <c r="B102" s="48" t="s">
        <v>32</v>
      </c>
      <c r="C102" s="49" t="s">
        <v>34</v>
      </c>
      <c r="D102" s="43">
        <v>46034</v>
      </c>
      <c r="E102" s="35" t="s">
        <v>34</v>
      </c>
      <c r="F102" s="44" t="s">
        <v>61</v>
      </c>
      <c r="G102" s="37">
        <v>0</v>
      </c>
      <c r="H102" s="46">
        <v>38850.03</v>
      </c>
      <c r="I102" s="37">
        <f t="shared" si="1"/>
        <v>2527288.5199999996</v>
      </c>
    </row>
    <row r="103" spans="1:9" ht="16.149999999999999" customHeight="1">
      <c r="A103" s="16">
        <v>2085001001</v>
      </c>
      <c r="B103" s="48" t="s">
        <v>32</v>
      </c>
      <c r="C103" s="49" t="s">
        <v>34</v>
      </c>
      <c r="D103" s="43">
        <v>46034</v>
      </c>
      <c r="E103" s="35" t="s">
        <v>34</v>
      </c>
      <c r="F103" s="44" t="s">
        <v>61</v>
      </c>
      <c r="G103" s="37">
        <v>0</v>
      </c>
      <c r="H103" s="46">
        <v>878010.62</v>
      </c>
      <c r="I103" s="37">
        <f t="shared" si="1"/>
        <v>1649277.8999999994</v>
      </c>
    </row>
    <row r="104" spans="1:9" ht="16.149999999999999" customHeight="1">
      <c r="A104" s="16">
        <v>2085001001</v>
      </c>
      <c r="B104" s="48" t="s">
        <v>32</v>
      </c>
      <c r="C104" s="49" t="s">
        <v>33</v>
      </c>
      <c r="D104" s="43">
        <v>46035</v>
      </c>
      <c r="E104" s="35" t="s">
        <v>33</v>
      </c>
      <c r="F104" s="44" t="s">
        <v>62</v>
      </c>
      <c r="G104" s="37">
        <v>141092.06</v>
      </c>
      <c r="H104" s="46">
        <v>0</v>
      </c>
      <c r="I104" s="37">
        <f t="shared" si="1"/>
        <v>1790369.9599999995</v>
      </c>
    </row>
    <row r="105" spans="1:9" ht="16.149999999999999" customHeight="1">
      <c r="A105" s="16">
        <v>2085001001</v>
      </c>
      <c r="B105" s="48" t="s">
        <v>32</v>
      </c>
      <c r="C105" s="49" t="s">
        <v>36</v>
      </c>
      <c r="D105" s="43">
        <v>46041</v>
      </c>
      <c r="E105" s="35" t="s">
        <v>36</v>
      </c>
      <c r="F105" s="53" t="s">
        <v>63</v>
      </c>
      <c r="G105" s="37">
        <v>0</v>
      </c>
      <c r="H105" s="46">
        <v>1790369.96</v>
      </c>
      <c r="I105" s="37">
        <f t="shared" si="1"/>
        <v>0</v>
      </c>
    </row>
    <row r="106" spans="1:9" ht="25.15" customHeight="1">
      <c r="A106" s="60" t="s">
        <v>19</v>
      </c>
      <c r="B106" s="61"/>
      <c r="C106" s="61"/>
      <c r="D106" s="61"/>
      <c r="E106" s="61"/>
      <c r="F106" s="62"/>
      <c r="G106" s="23">
        <f>SUM(G51:G105)</f>
        <v>11007197.350000001</v>
      </c>
      <c r="H106" s="23">
        <f>SUM(H51:H105)</f>
        <v>19245481.23</v>
      </c>
      <c r="I106" s="24">
        <f>I105</f>
        <v>0</v>
      </c>
    </row>
    <row r="107" spans="1:9" ht="15.75" customHeight="1">
      <c r="B107" s="25"/>
      <c r="C107" s="26"/>
      <c r="H107" s="25"/>
      <c r="I107" s="27"/>
    </row>
    <row r="108" spans="1:9" ht="19.899999999999999" customHeight="1">
      <c r="A108" s="64" t="s">
        <v>64</v>
      </c>
      <c r="B108" s="65"/>
      <c r="C108" s="65"/>
      <c r="D108" s="65"/>
      <c r="E108" s="65"/>
      <c r="F108" s="65"/>
      <c r="G108" s="65"/>
      <c r="H108" s="65"/>
      <c r="I108" s="65"/>
    </row>
    <row r="109" spans="1:9" ht="27" customHeight="1">
      <c r="A109" s="5" t="s">
        <v>5</v>
      </c>
      <c r="B109" s="6" t="s">
        <v>6</v>
      </c>
      <c r="C109" s="7" t="s">
        <v>7</v>
      </c>
      <c r="D109" s="5" t="s">
        <v>8</v>
      </c>
      <c r="E109" s="5" t="s">
        <v>9</v>
      </c>
      <c r="F109" s="5" t="s">
        <v>10</v>
      </c>
      <c r="G109" s="6" t="s">
        <v>11</v>
      </c>
      <c r="H109" s="5" t="s">
        <v>12</v>
      </c>
      <c r="I109" s="5" t="s">
        <v>13</v>
      </c>
    </row>
    <row r="110" spans="1:9" ht="15.95" customHeight="1">
      <c r="A110" s="8">
        <v>9607579717</v>
      </c>
      <c r="B110" s="9" t="s">
        <v>15</v>
      </c>
      <c r="C110" s="10"/>
      <c r="D110" s="11"/>
      <c r="E110" s="12"/>
      <c r="F110" s="13"/>
      <c r="G110" s="14"/>
      <c r="H110" s="14">
        <v>0</v>
      </c>
      <c r="I110" s="15">
        <v>0</v>
      </c>
    </row>
    <row r="111" spans="1:9" ht="16.149999999999999" customHeight="1">
      <c r="A111" s="16">
        <v>9607579717</v>
      </c>
      <c r="B111" s="48" t="s">
        <v>65</v>
      </c>
      <c r="C111" s="49" t="s">
        <v>66</v>
      </c>
      <c r="D111" s="50">
        <v>46042</v>
      </c>
      <c r="E111" s="35" t="s">
        <v>67</v>
      </c>
      <c r="F111" s="51" t="s">
        <v>68</v>
      </c>
      <c r="G111" s="54">
        <v>6366.93</v>
      </c>
      <c r="H111" s="54">
        <v>0</v>
      </c>
      <c r="I111" s="55">
        <f>I110+G111-H111</f>
        <v>6366.93</v>
      </c>
    </row>
    <row r="112" spans="1:9" ht="16.149999999999999" customHeight="1">
      <c r="A112" s="16">
        <v>9607579717</v>
      </c>
      <c r="B112" s="48" t="s">
        <v>65</v>
      </c>
      <c r="C112" s="49" t="s">
        <v>69</v>
      </c>
      <c r="D112" s="50">
        <v>46052</v>
      </c>
      <c r="E112" s="35" t="s">
        <v>70</v>
      </c>
      <c r="F112" s="51" t="s">
        <v>71</v>
      </c>
      <c r="G112" s="54">
        <v>0</v>
      </c>
      <c r="H112" s="54">
        <v>6366.93</v>
      </c>
      <c r="I112" s="55">
        <f>I111+G112-H112</f>
        <v>0</v>
      </c>
    </row>
    <row r="113" spans="1:9" ht="25.15" customHeight="1">
      <c r="A113" s="60" t="s">
        <v>19</v>
      </c>
      <c r="B113" s="61"/>
      <c r="C113" s="61"/>
      <c r="D113" s="61"/>
      <c r="E113" s="61"/>
      <c r="F113" s="62"/>
      <c r="G113" s="56">
        <f>SUM(G111:G112)</f>
        <v>6366.93</v>
      </c>
      <c r="H113" s="56">
        <f>SUM(H111:H112)</f>
        <v>6366.93</v>
      </c>
      <c r="I113" s="57">
        <f>+I112</f>
        <v>0</v>
      </c>
    </row>
    <row r="114" spans="1:9" ht="18" customHeight="1">
      <c r="B114" s="25"/>
      <c r="C114" s="26"/>
      <c r="H114" s="25"/>
      <c r="I114" s="27"/>
    </row>
    <row r="115" spans="1:9" ht="25.15" customHeight="1">
      <c r="A115" s="60" t="s">
        <v>15</v>
      </c>
      <c r="B115" s="61"/>
      <c r="C115" s="61"/>
      <c r="D115" s="61"/>
      <c r="E115" s="61"/>
      <c r="F115" s="62"/>
      <c r="G115" s="23"/>
      <c r="H115" s="23"/>
      <c r="I115" s="23">
        <f>I9+I15+I21+I27+I50+I110</f>
        <v>24319939.360000007</v>
      </c>
    </row>
    <row r="116" spans="1:9" ht="25.15" customHeight="1">
      <c r="A116" s="60" t="s">
        <v>72</v>
      </c>
      <c r="B116" s="61"/>
      <c r="C116" s="61"/>
      <c r="D116" s="61"/>
      <c r="E116" s="61"/>
      <c r="F116" s="62"/>
      <c r="G116" s="23">
        <f>G11+G17+G23+G46+G106+G113</f>
        <v>13147399.430000002</v>
      </c>
      <c r="H116" s="23">
        <f>H11+H17+H23+H46+H106+H113</f>
        <v>19252198.16</v>
      </c>
      <c r="I116" s="23">
        <f>I115+G116-H116</f>
        <v>18215140.630000006</v>
      </c>
    </row>
    <row r="117" spans="1:9" ht="30" customHeight="1">
      <c r="A117" s="60" t="s">
        <v>73</v>
      </c>
      <c r="B117" s="61"/>
      <c r="C117" s="61"/>
      <c r="D117" s="61"/>
      <c r="E117" s="61"/>
      <c r="F117" s="62"/>
      <c r="G117" s="23">
        <f>SUM(G116)</f>
        <v>13147399.430000002</v>
      </c>
      <c r="H117" s="23">
        <f t="shared" ref="H117" si="2">SUM(H116)</f>
        <v>19252198.16</v>
      </c>
      <c r="I117" s="23">
        <f>SUM(I116)</f>
        <v>18215140.630000006</v>
      </c>
    </row>
    <row r="118" spans="1:9" ht="15.75" customHeight="1">
      <c r="B118" s="25"/>
      <c r="C118" s="26"/>
      <c r="H118" s="25"/>
      <c r="I118" s="27"/>
    </row>
    <row r="119" spans="1:9" s="59" customFormat="1" ht="90" customHeight="1">
      <c r="A119" s="63" t="s">
        <v>74</v>
      </c>
      <c r="B119" s="63"/>
      <c r="C119" s="63"/>
      <c r="D119" s="58"/>
      <c r="E119" s="63" t="s">
        <v>75</v>
      </c>
      <c r="F119" s="63"/>
      <c r="G119" s="63"/>
      <c r="H119" s="63"/>
      <c r="I119" s="63"/>
    </row>
    <row r="120" spans="1:9" ht="15.75" customHeight="1">
      <c r="B120" s="25"/>
      <c r="C120" s="26"/>
      <c r="H120" s="25"/>
      <c r="I120" s="27"/>
    </row>
    <row r="121" spans="1:9" ht="15.75" customHeight="1">
      <c r="B121" s="25"/>
      <c r="C121" s="26"/>
      <c r="H121" s="25"/>
      <c r="I121" s="27"/>
    </row>
  </sheetData>
  <mergeCells count="22">
    <mergeCell ref="A25:I25"/>
    <mergeCell ref="A1:I1"/>
    <mergeCell ref="A2:I2"/>
    <mergeCell ref="A3:I3"/>
    <mergeCell ref="A4:I4"/>
    <mergeCell ref="A5:I5"/>
    <mergeCell ref="A7:I7"/>
    <mergeCell ref="A11:F11"/>
    <mergeCell ref="A13:I13"/>
    <mergeCell ref="A17:F17"/>
    <mergeCell ref="A19:I19"/>
    <mergeCell ref="A23:F23"/>
    <mergeCell ref="A116:F116"/>
    <mergeCell ref="A117:F117"/>
    <mergeCell ref="A119:C119"/>
    <mergeCell ref="E119:I119"/>
    <mergeCell ref="A46:F46"/>
    <mergeCell ref="A48:I48"/>
    <mergeCell ref="A106:F106"/>
    <mergeCell ref="A108:I108"/>
    <mergeCell ref="A113:F113"/>
    <mergeCell ref="A115:F1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ENERO 2026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Lopez Garcia</dc:creator>
  <cp:lastModifiedBy>PROPIEDAD DE</cp:lastModifiedBy>
  <dcterms:created xsi:type="dcterms:W3CDTF">2026-02-12T13:48:21Z</dcterms:created>
  <dcterms:modified xsi:type="dcterms:W3CDTF">2026-02-13T14:30:47Z</dcterms:modified>
</cp:coreProperties>
</file>