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NERO 2026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E110" i="2" l="1"/>
  <c r="D84" i="2" l="1"/>
  <c r="D81" i="2"/>
  <c r="D78" i="2"/>
  <c r="D72" i="2"/>
  <c r="D69" i="2"/>
  <c r="D64" i="2"/>
  <c r="D54" i="2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E77" i="2" l="1"/>
  <c r="D76" i="2"/>
  <c r="D77" i="2"/>
  <c r="D86" i="2" l="1"/>
  <c r="H12" i="2"/>
  <c r="R21" i="2" l="1"/>
  <c r="R35" i="2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4" i="2"/>
  <c r="R36" i="2"/>
  <c r="R20" i="2"/>
  <c r="R22" i="2"/>
  <c r="R23" i="2"/>
  <c r="R25" i="2"/>
  <c r="R27" i="2"/>
  <c r="R19" i="2"/>
  <c r="R15" i="2"/>
  <c r="R16" i="2"/>
  <c r="R17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O84" i="2"/>
  <c r="O81" i="2"/>
  <c r="O78" i="2"/>
  <c r="O72" i="2"/>
  <c r="O69" i="2"/>
  <c r="O64" i="2"/>
  <c r="O54" i="2"/>
  <c r="N84" i="2"/>
  <c r="N81" i="2"/>
  <c r="N78" i="2"/>
  <c r="N72" i="2"/>
  <c r="N69" i="2"/>
  <c r="N64" i="2"/>
  <c r="N54" i="2"/>
  <c r="M84" i="2"/>
  <c r="M81" i="2"/>
  <c r="M78" i="2"/>
  <c r="M72" i="2"/>
  <c r="M69" i="2"/>
  <c r="M64" i="2"/>
  <c r="M54" i="2"/>
  <c r="M18" i="2"/>
  <c r="R26" i="2" l="1"/>
  <c r="R31" i="2"/>
  <c r="N18" i="2"/>
  <c r="O18" i="2"/>
  <c r="P18" i="2"/>
  <c r="R37" i="2"/>
  <c r="M12" i="2"/>
  <c r="R72" i="2"/>
  <c r="R78" i="2"/>
  <c r="M77" i="2"/>
  <c r="R69" i="2"/>
  <c r="O77" i="2"/>
  <c r="Q77" i="2"/>
  <c r="N77" i="2"/>
  <c r="P77" i="2"/>
  <c r="R54" i="2"/>
  <c r="R81" i="2"/>
  <c r="R64" i="2"/>
  <c r="R38" i="2"/>
  <c r="Q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F46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R24" i="2" l="1"/>
  <c r="P12" i="2"/>
  <c r="K77" i="2"/>
  <c r="N12" i="2"/>
  <c r="R77" i="2"/>
  <c r="F77" i="2"/>
  <c r="H77" i="2"/>
  <c r="L77" i="2"/>
  <c r="J77" i="2"/>
  <c r="G77" i="2"/>
  <c r="Q86" i="2"/>
  <c r="R46" i="2"/>
  <c r="I77" i="2"/>
  <c r="F76" i="2"/>
  <c r="R14" i="2" l="1"/>
  <c r="O12" i="2"/>
  <c r="R13" i="2"/>
  <c r="R12" i="2" s="1"/>
  <c r="F86" i="2"/>
  <c r="R18" i="2"/>
  <c r="G28" i="2" l="1"/>
  <c r="G76" i="2" s="1"/>
  <c r="G86" i="2" s="1"/>
  <c r="I28" i="2" l="1"/>
  <c r="I76" i="2" s="1"/>
  <c r="I86" i="2" s="1"/>
  <c r="H28" i="2"/>
  <c r="H76" i="2" s="1"/>
  <c r="H86" i="2" s="1"/>
  <c r="J28" i="2" l="1"/>
  <c r="J76" i="2" s="1"/>
  <c r="J86" i="2" s="1"/>
  <c r="K28" i="2" l="1"/>
  <c r="K76" i="2" s="1"/>
  <c r="K86" i="2" s="1"/>
  <c r="L28" i="2"/>
  <c r="L76" i="2" s="1"/>
  <c r="L86" i="2" s="1"/>
  <c r="M28" i="2" l="1"/>
  <c r="M76" i="2" s="1"/>
  <c r="M86" i="2" s="1"/>
  <c r="N28" i="2"/>
  <c r="N76" i="2" s="1"/>
  <c r="N86" i="2" s="1"/>
  <c r="P28" i="2" l="1"/>
  <c r="P76" i="2" s="1"/>
  <c r="P86" i="2" s="1"/>
  <c r="O28" i="2" l="1"/>
  <c r="O76" i="2" s="1"/>
  <c r="O86" i="2" s="1"/>
  <c r="R29" i="2"/>
  <c r="R28" i="2" s="1"/>
  <c r="R76" i="2" s="1"/>
  <c r="R86" i="2" s="1"/>
  <c r="E12" i="2"/>
  <c r="E76" i="2" s="1"/>
  <c r="E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<sst xmlns="http://schemas.openxmlformats.org/spreadsheetml/2006/main" count="107" uniqueCount="107">
  <si>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</si>
  <si>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</si>
  <si>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</si>
  <si>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</si>
  <si>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</si>
  <si>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</si>
  <si>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</si>
  <si>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</si>
  <si>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</si>
  <si>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</si>
  <si>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</si>
  <si>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</si>
  <si>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</si>
  <si>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</si>
  <si>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</si>
  <si>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</si>
  <si>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</si>
  <si>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</si>
  <si>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</si>
  <si>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</si>
  <si>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</si>
  <si>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</si>
  <si>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</si>
  <si>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</si>
  <si>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</si>
  <si>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</si>
  <si>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</si>
  <si>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</si>
  <si>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</si>
  <si>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</si>
  <si>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</si>
  <si>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</si>
  <si>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</si>
  <si>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</si>
  <si>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</si>
  <si>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</si>
  <si>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</si>
  <si>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</si>
  <si>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</si>
  <si>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</si>
  <si>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</si>
  <si>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</si>
  <si>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</si>
  <si>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</si>
  <si>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</si>
  <si>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</si>
  <si>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</si>
  <si>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</si>
  <si>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</si>
  <si>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</si>
  <si>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</si>
  <si>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</si>
  <si>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</si>
  <si>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</si>
  <si>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</si>
  <si>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</si>
  <si>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</si>
  <si>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</si>
  <si>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</si>
  <si>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</si>
  <si>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</si>
  <si>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</si>
  <si>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</si>
  <si>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</si>
  <si>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</si>
  <si>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</si>
  <si>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</si>
  <si>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</si>
  <si>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</si>
  <si>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</si>
  <si>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</si>
  <si>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</si>
  <si>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</si>
  <si>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</si>
  <si>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</si>
  <si>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</si>
  <si>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</si>
  <si>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</si>
  <si>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</si>
  <si>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</si>
  <si>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</si>
  <si>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</si>
  <si>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</si>
  <si>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</si>
  <si>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</si>
  <si>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</si>
  <si>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</si>
  <si>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</si>
  <si>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</si>
  <si>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</si>
  <si>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</si>
  <si>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</si>
  <si>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</si>
  <si>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</si>
  <si>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</si>
  <si>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</si>
  <si>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</si>
  <si>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</si>
  <si>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</si>
  <si>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</si>
  <si>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</si>
  <si>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</si>
  <si>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</si>
  <si>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</si>
  <si>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</si>
  <si>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Año 2026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</si>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</sst>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43" fontId="0" fillId="0" borderId="0" xfId="1" applyFont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200024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4</xdr:col>
      <xdr:colOff>466726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110"/>
  <sheetViews>
    <sheetView showGridLines="0" tabSelected="1" zoomScale="90" zoomScaleNormal="90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1" spans="3:19" x14ac:dyDescent="0.25">
      <c r="J1" s="39"/>
    </row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4" t="s">
        <v>96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3:19" ht="21" customHeight="1" x14ac:dyDescent="0.25">
      <c r="C4" s="56" t="s">
        <v>97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59" t="s">
        <v>105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6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65</v>
      </c>
      <c r="D9" s="49" t="s">
        <v>92</v>
      </c>
      <c r="E9" s="49" t="s">
        <v>91</v>
      </c>
      <c r="F9" s="51" t="s">
        <v>89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58"/>
      <c r="D10" s="50"/>
      <c r="E10" s="50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1064449779</v>
      </c>
      <c r="E12" s="11">
        <f>+E13+E14+E15+E16+E17</f>
        <v>0</v>
      </c>
      <c r="F12" s="16">
        <f t="shared" ref="F12:L12" si="0">+F13+F14+F15+F16+F17</f>
        <v>53346972.850000001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53346972.850000001</v>
      </c>
    </row>
    <row r="13" spans="3:19" x14ac:dyDescent="0.25">
      <c r="C13" s="3" t="s">
        <v>2</v>
      </c>
      <c r="D13" s="34">
        <v>626172868</v>
      </c>
      <c r="E13" s="35"/>
      <c r="F13" s="34">
        <v>40135744.039999999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>
        <v>0</v>
      </c>
      <c r="R13" s="12">
        <f>+F13+G13+H13+I13+J13+K13+L13+M13+N13+O13+P13+Q13</f>
        <v>40135744.039999999</v>
      </c>
    </row>
    <row r="14" spans="3:19" x14ac:dyDescent="0.25">
      <c r="C14" s="3" t="s">
        <v>3</v>
      </c>
      <c r="D14" s="34">
        <v>350641113</v>
      </c>
      <c r="E14" s="12"/>
      <c r="F14" s="34">
        <v>7110165.6100000003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>
        <v>0</v>
      </c>
      <c r="R14" s="12">
        <f t="shared" ref="R14:R17" si="3">+F14+G14+H14+I14+J14+K14+L14+M14+N14+O14+P14+Q14</f>
        <v>7110165.6100000003</v>
      </c>
    </row>
    <row r="15" spans="3:19" x14ac:dyDescent="0.25">
      <c r="C15" s="3" t="s">
        <v>4</v>
      </c>
      <c r="D15" s="34">
        <v>0</v>
      </c>
      <c r="E15" s="12"/>
      <c r="F15" s="34">
        <v>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12000000</v>
      </c>
      <c r="E16" s="12"/>
      <c r="F16" s="34">
        <v>0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75635798</v>
      </c>
      <c r="E17" s="12"/>
      <c r="F17" s="34">
        <v>6101063.2000000002</v>
      </c>
      <c r="G17" s="12"/>
      <c r="H17" s="36"/>
      <c r="I17" s="12"/>
      <c r="J17" s="12"/>
      <c r="K17" s="12"/>
      <c r="L17" s="12"/>
      <c r="M17" s="12"/>
      <c r="N17" s="12"/>
      <c r="O17" s="12"/>
      <c r="P17" s="12"/>
      <c r="Q17" s="12">
        <v>0</v>
      </c>
      <c r="R17" s="12">
        <f t="shared" si="3"/>
        <v>6101063.2000000002</v>
      </c>
    </row>
    <row r="18" spans="3:18" x14ac:dyDescent="0.25">
      <c r="C18" s="2" t="s">
        <v>7</v>
      </c>
      <c r="D18" s="11">
        <f>+D19+D20+D21+D22+D23+D24+D25+D26+D27</f>
        <v>61013145</v>
      </c>
      <c r="E18" s="11">
        <f>+E19+E20+E21+E22+E23+E24+E25+E26+E27</f>
        <v>0</v>
      </c>
      <c r="F18" s="16">
        <f t="shared" ref="F18:L18" si="4">+F19+F20+F21+F22+F23+F24+F25+F26+F27</f>
        <v>2369446.7999999998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2369446.7999999998</v>
      </c>
    </row>
    <row r="19" spans="3:18" x14ac:dyDescent="0.25">
      <c r="C19" s="3" t="s">
        <v>8</v>
      </c>
      <c r="D19" s="35">
        <v>20650000</v>
      </c>
      <c r="E19" s="12">
        <v>0</v>
      </c>
      <c r="F19" s="34">
        <v>1553527.16</v>
      </c>
      <c r="G19" s="12"/>
      <c r="H19" s="36"/>
      <c r="I19" s="12"/>
      <c r="J19" s="12"/>
      <c r="K19" s="12"/>
      <c r="L19" s="12"/>
      <c r="M19" s="12"/>
      <c r="N19" s="12"/>
      <c r="O19" s="12"/>
      <c r="P19" s="12"/>
      <c r="Q19" s="12">
        <v>0</v>
      </c>
      <c r="R19" s="12">
        <f>+F19+G19+H19+I19+J19+K19+L19+M19+N19+O19+P19+Q19</f>
        <v>1553527.16</v>
      </c>
    </row>
    <row r="20" spans="3:18" x14ac:dyDescent="0.25">
      <c r="C20" s="3" t="s">
        <v>9</v>
      </c>
      <c r="D20" s="35">
        <v>6268915</v>
      </c>
      <c r="E20" s="12">
        <v>0</v>
      </c>
      <c r="F20" s="34">
        <v>0</v>
      </c>
      <c r="G20" s="13"/>
      <c r="H20" s="12"/>
      <c r="I20" s="12"/>
      <c r="J20" s="12"/>
      <c r="K20" s="12"/>
      <c r="L20" s="12"/>
      <c r="M20" s="12"/>
      <c r="N20" s="12"/>
      <c r="O20" s="12"/>
      <c r="P20" s="12"/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5">
        <v>10000000</v>
      </c>
      <c r="E21" s="40">
        <v>0</v>
      </c>
      <c r="F21" s="40"/>
      <c r="G21" s="43"/>
      <c r="H21" s="36"/>
      <c r="I21" s="40"/>
      <c r="J21" s="12"/>
      <c r="K21" s="40"/>
      <c r="L21" s="40"/>
      <c r="M21" s="40"/>
      <c r="N21" s="40"/>
      <c r="O21" s="40"/>
      <c r="P21" s="40"/>
      <c r="Q21" s="40">
        <v>0</v>
      </c>
      <c r="R21" s="40">
        <f>+F21+G21+H21+I21+J21+K21+L21+M21+N21+O21+P21+Q21-G21</f>
        <v>0</v>
      </c>
    </row>
    <row r="22" spans="3:18" x14ac:dyDescent="0.25">
      <c r="C22" s="3" t="s">
        <v>11</v>
      </c>
      <c r="D22" s="35">
        <v>150000</v>
      </c>
      <c r="E22" s="12">
        <v>0</v>
      </c>
      <c r="F22" s="34"/>
      <c r="G22" s="13"/>
      <c r="H22" s="12"/>
      <c r="I22" s="13"/>
      <c r="J22" s="13"/>
      <c r="K22" s="12"/>
      <c r="L22" s="12"/>
      <c r="M22" s="12"/>
      <c r="N22" s="12"/>
      <c r="O22" s="12"/>
      <c r="P22" s="12"/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5">
        <v>1091600</v>
      </c>
      <c r="E23" s="12"/>
      <c r="F23" s="34"/>
      <c r="G23" s="12"/>
      <c r="H23" s="36"/>
      <c r="I23" s="12"/>
      <c r="J23" s="12"/>
      <c r="K23" s="12"/>
      <c r="L23" s="12"/>
      <c r="M23" s="12"/>
      <c r="N23" s="12"/>
      <c r="O23" s="12"/>
      <c r="P23" s="12"/>
      <c r="Q23" s="12">
        <v>0</v>
      </c>
      <c r="R23" s="12">
        <f t="shared" si="6"/>
        <v>0</v>
      </c>
    </row>
    <row r="24" spans="3:18" x14ac:dyDescent="0.25">
      <c r="C24" s="3" t="s">
        <v>13</v>
      </c>
      <c r="D24" s="35">
        <v>16000000</v>
      </c>
      <c r="E24" s="12"/>
      <c r="F24" s="34">
        <v>815919.64</v>
      </c>
      <c r="G24" s="12"/>
      <c r="H24" s="35"/>
      <c r="I24" s="12"/>
      <c r="J24" s="12"/>
      <c r="K24" s="12"/>
      <c r="L24" s="12"/>
      <c r="M24" s="12"/>
      <c r="N24" s="12"/>
      <c r="O24" s="12"/>
      <c r="P24" s="12"/>
      <c r="Q24" s="12">
        <v>0</v>
      </c>
      <c r="R24" s="12">
        <f t="shared" si="6"/>
        <v>815919.64</v>
      </c>
    </row>
    <row r="25" spans="3:18" x14ac:dyDescent="0.25">
      <c r="C25" s="3" t="s">
        <v>14</v>
      </c>
      <c r="D25" s="35">
        <v>200000</v>
      </c>
      <c r="E25" s="12"/>
      <c r="F25" s="34"/>
      <c r="G25" s="12"/>
      <c r="H25" s="36"/>
      <c r="I25" s="12"/>
      <c r="J25" s="12"/>
      <c r="K25" s="12"/>
      <c r="L25" s="12"/>
      <c r="M25" s="12"/>
      <c r="N25" s="12"/>
      <c r="O25" s="12"/>
      <c r="P25" s="12"/>
      <c r="Q25" s="12">
        <v>0</v>
      </c>
      <c r="R25" s="12">
        <f t="shared" si="6"/>
        <v>0</v>
      </c>
    </row>
    <row r="26" spans="3:18" x14ac:dyDescent="0.25">
      <c r="C26" s="3" t="s">
        <v>15</v>
      </c>
      <c r="D26" s="35">
        <v>3252630</v>
      </c>
      <c r="E26" s="40">
        <v>0</v>
      </c>
      <c r="F26" s="40"/>
      <c r="G26" s="43"/>
      <c r="H26" s="40"/>
      <c r="I26" s="40"/>
      <c r="J26" s="40"/>
      <c r="K26" s="40"/>
      <c r="L26" s="40"/>
      <c r="M26" s="40"/>
      <c r="N26" s="40"/>
      <c r="O26" s="40"/>
      <c r="P26" s="40"/>
      <c r="Q26" s="40">
        <v>0</v>
      </c>
      <c r="R26" s="40">
        <f>+F26+G26+H26+I26+J26+K26+L26+M26+N26+O26+P26+Q26-G26</f>
        <v>0</v>
      </c>
    </row>
    <row r="27" spans="3:18" x14ac:dyDescent="0.25">
      <c r="C27" s="3" t="s">
        <v>16</v>
      </c>
      <c r="D27" s="35">
        <v>3400000</v>
      </c>
      <c r="E27" s="12">
        <v>0</v>
      </c>
      <c r="F27" s="18"/>
      <c r="G27" s="13"/>
      <c r="H27" s="13"/>
      <c r="I27" s="13"/>
      <c r="J27" s="12"/>
      <c r="K27" s="12"/>
      <c r="L27" s="12"/>
      <c r="M27" s="12"/>
      <c r="N27" s="12"/>
      <c r="O27" s="12"/>
      <c r="P27" s="12"/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31145718</v>
      </c>
      <c r="E28" s="11">
        <f>+E29+E30+E31+E32+E33+E34+E35+E36+E37</f>
        <v>0</v>
      </c>
      <c r="F28" s="16">
        <f t="shared" ref="F28:L28" si="7">+F29+F30+F31+F32+F33+F34+F35+F36+F37</f>
        <v>0</v>
      </c>
      <c r="G28" s="11">
        <f t="shared" si="7"/>
        <v>0</v>
      </c>
      <c r="H28" s="11">
        <f t="shared" si="7"/>
        <v>0</v>
      </c>
      <c r="I28" s="11">
        <f t="shared" si="7"/>
        <v>0</v>
      </c>
      <c r="J28" s="45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0</v>
      </c>
    </row>
    <row r="29" spans="3:18" x14ac:dyDescent="0.25">
      <c r="C29" s="3" t="s">
        <v>18</v>
      </c>
      <c r="D29" s="35">
        <v>397701</v>
      </c>
      <c r="E29" s="40">
        <v>0</v>
      </c>
      <c r="F29" s="40">
        <v>0</v>
      </c>
      <c r="G29" s="40"/>
      <c r="H29" s="36"/>
      <c r="I29" s="40"/>
      <c r="J29" s="40"/>
      <c r="K29" s="40"/>
      <c r="L29" s="40"/>
      <c r="M29" s="40"/>
      <c r="N29" s="40"/>
      <c r="O29" s="40"/>
      <c r="P29" s="40"/>
      <c r="Q29" s="40">
        <v>0</v>
      </c>
      <c r="R29" s="40">
        <f>+F29+G29+H29+I29+J29+K29+L29+M29+N29+O29+P29+Q29</f>
        <v>0</v>
      </c>
    </row>
    <row r="30" spans="3:18" s="4" customFormat="1" x14ac:dyDescent="0.25">
      <c r="C30" s="41" t="s">
        <v>19</v>
      </c>
      <c r="D30" s="35">
        <v>2050000</v>
      </c>
      <c r="E30" s="34">
        <v>0</v>
      </c>
      <c r="F30" s="42">
        <v>0</v>
      </c>
      <c r="G30" s="34"/>
      <c r="H30" s="34"/>
      <c r="I30" s="34"/>
      <c r="J30" s="40"/>
      <c r="K30" s="34"/>
      <c r="L30" s="34"/>
      <c r="M30" s="34"/>
      <c r="N30" s="34"/>
      <c r="O30" s="34"/>
      <c r="P30" s="34"/>
      <c r="Q30" s="34">
        <v>0</v>
      </c>
      <c r="R30" s="34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3416612</v>
      </c>
      <c r="E31" s="12"/>
      <c r="F31" s="17">
        <v>0</v>
      </c>
      <c r="G31" s="12"/>
      <c r="H31" s="36"/>
      <c r="I31" s="12"/>
      <c r="J31" s="40"/>
      <c r="K31" s="12"/>
      <c r="L31" s="12"/>
      <c r="M31" s="12"/>
      <c r="N31" s="12"/>
      <c r="O31" s="12"/>
      <c r="P31" s="12"/>
      <c r="Q31" s="12">
        <v>0</v>
      </c>
      <c r="R31" s="12">
        <f t="shared" si="10"/>
        <v>0</v>
      </c>
    </row>
    <row r="32" spans="3:18" x14ac:dyDescent="0.25">
      <c r="C32" s="3" t="s">
        <v>21</v>
      </c>
      <c r="D32" s="35">
        <v>15000</v>
      </c>
      <c r="E32" s="12">
        <v>0</v>
      </c>
      <c r="F32" s="17">
        <v>0</v>
      </c>
      <c r="G32" s="12"/>
      <c r="H32" s="35"/>
      <c r="I32" s="12"/>
      <c r="J32" s="40"/>
      <c r="K32" s="12"/>
      <c r="L32" s="12"/>
      <c r="M32" s="12"/>
      <c r="N32" s="12"/>
      <c r="O32" s="12"/>
      <c r="P32" s="12"/>
      <c r="Q32" s="12">
        <v>0</v>
      </c>
      <c r="R32" s="12">
        <f t="shared" si="10"/>
        <v>0</v>
      </c>
    </row>
    <row r="33" spans="3:18" x14ac:dyDescent="0.25">
      <c r="C33" s="3" t="s">
        <v>22</v>
      </c>
      <c r="D33" s="35">
        <v>138250</v>
      </c>
      <c r="E33" s="12">
        <v>0</v>
      </c>
      <c r="F33" s="17">
        <v>0</v>
      </c>
      <c r="G33" s="12"/>
      <c r="H33" s="12"/>
      <c r="I33" s="12"/>
      <c r="J33" s="40"/>
      <c r="K33" s="12"/>
      <c r="L33" s="12"/>
      <c r="M33" s="12"/>
      <c r="N33" s="12"/>
      <c r="O33" s="12"/>
      <c r="P33" s="12"/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5">
        <v>115450</v>
      </c>
      <c r="E34" s="12">
        <v>0</v>
      </c>
      <c r="F34" s="17">
        <v>0</v>
      </c>
      <c r="G34" s="12"/>
      <c r="H34" s="35"/>
      <c r="I34" s="12"/>
      <c r="J34" s="40"/>
      <c r="K34" s="12"/>
      <c r="L34" s="12"/>
      <c r="M34" s="12"/>
      <c r="N34" s="12"/>
      <c r="O34" s="12"/>
      <c r="P34" s="12"/>
      <c r="Q34" s="12">
        <v>0</v>
      </c>
      <c r="R34" s="12">
        <f t="shared" si="10"/>
        <v>0</v>
      </c>
    </row>
    <row r="35" spans="3:18" x14ac:dyDescent="0.25">
      <c r="C35" s="3" t="s">
        <v>24</v>
      </c>
      <c r="D35" s="35">
        <v>17377340</v>
      </c>
      <c r="E35" s="12">
        <v>0</v>
      </c>
      <c r="F35" s="17">
        <v>0</v>
      </c>
      <c r="G35" s="12"/>
      <c r="H35" s="36"/>
      <c r="I35" s="12"/>
      <c r="J35" s="40"/>
      <c r="K35" s="12"/>
      <c r="L35" s="12"/>
      <c r="M35" s="12"/>
      <c r="N35" s="12"/>
      <c r="O35" s="12"/>
      <c r="P35" s="12"/>
      <c r="Q35" s="12">
        <v>0</v>
      </c>
      <c r="R35" s="12">
        <f t="shared" si="10"/>
        <v>0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/>
      <c r="H36" s="12"/>
      <c r="I36" s="12"/>
      <c r="J36" s="40"/>
      <c r="K36" s="12"/>
      <c r="L36" s="12"/>
      <c r="M36" s="12"/>
      <c r="N36" s="12"/>
      <c r="O36" s="12"/>
      <c r="P36" s="12"/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7635365</v>
      </c>
      <c r="E37" s="12"/>
      <c r="F37" s="17">
        <v>0</v>
      </c>
      <c r="G37" s="12"/>
      <c r="H37" s="36"/>
      <c r="I37" s="12"/>
      <c r="J37" s="40"/>
      <c r="K37" s="12"/>
      <c r="L37" s="12"/>
      <c r="M37" s="12"/>
      <c r="N37" s="12"/>
      <c r="O37" s="12"/>
      <c r="P37" s="12"/>
      <c r="Q37" s="12">
        <v>0</v>
      </c>
      <c r="R37" s="12">
        <f t="shared" si="10"/>
        <v>0</v>
      </c>
    </row>
    <row r="38" spans="3:18" x14ac:dyDescent="0.25">
      <c r="C38" s="2" t="s">
        <v>27</v>
      </c>
      <c r="D38" s="11">
        <f>SUM(D40:D46)</f>
        <v>0</v>
      </c>
      <c r="E38" s="11">
        <f>+E39+E40+E41+E42+E43+E44+E45</f>
        <v>0</v>
      </c>
      <c r="F38" s="19">
        <f t="shared" ref="F38" si="11">+F39+F40+F41+F42+F43+F44+F45</f>
        <v>0</v>
      </c>
      <c r="G38" s="14"/>
      <c r="H38" s="11"/>
      <c r="I38" s="14"/>
      <c r="J38" s="11"/>
      <c r="K38" s="14"/>
      <c r="L38" s="14"/>
      <c r="M38" s="14"/>
      <c r="N38" s="14"/>
      <c r="O38" s="14"/>
      <c r="P38" s="14"/>
      <c r="Q38" s="14">
        <f t="shared" ref="Q38" si="12">+Q39+Q40+Q41+Q42+Q43+Q44+Q45</f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/>
      <c r="H39" s="12"/>
      <c r="I39" s="13"/>
      <c r="J39" s="12"/>
      <c r="K39" s="13"/>
      <c r="L39" s="13"/>
      <c r="M39" s="13"/>
      <c r="N39" s="13"/>
      <c r="O39" s="13"/>
      <c r="P39" s="13"/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/>
      <c r="H40" s="12"/>
      <c r="I40" s="13"/>
      <c r="J40" s="13"/>
      <c r="K40" s="13"/>
      <c r="L40" s="13"/>
      <c r="M40" s="13"/>
      <c r="N40" s="13"/>
      <c r="O40" s="13"/>
      <c r="P40" s="13"/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2">
        <v>0</v>
      </c>
      <c r="E46" s="11">
        <f>+E47+E48+E49+E50+E51+E52+E53</f>
        <v>0</v>
      </c>
      <c r="F46" s="19">
        <f t="shared" ref="F46" si="15">+F47+F48+F49+F50+F51+F52+F53</f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>
        <f t="shared" ref="Q46" si="16">+Q47+Q48+Q49+Q50+Q51+Q52+Q53</f>
        <v>0</v>
      </c>
      <c r="R46" s="13">
        <f t="shared" si="14"/>
        <v>0</v>
      </c>
    </row>
    <row r="47" spans="3:18" x14ac:dyDescent="0.25">
      <c r="C47" s="2" t="s">
        <v>36</v>
      </c>
      <c r="D47" s="12"/>
      <c r="E47" s="12">
        <v>0</v>
      </c>
      <c r="F47" s="18">
        <v>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891681910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1">
        <f t="shared" si="17"/>
        <v>0</v>
      </c>
      <c r="H54" s="11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3" t="s">
        <v>44</v>
      </c>
      <c r="D55" s="35">
        <v>6325590</v>
      </c>
      <c r="E55" s="40"/>
      <c r="F55" s="18">
        <v>0</v>
      </c>
      <c r="G55" s="36"/>
      <c r="H55" s="44"/>
      <c r="I55" s="36"/>
      <c r="J55" s="13"/>
      <c r="K55" s="40"/>
      <c r="L55" s="13"/>
      <c r="M55" s="40"/>
      <c r="N55" s="40"/>
      <c r="O55" s="40"/>
      <c r="P55" s="40"/>
      <c r="Q55" s="40">
        <v>0</v>
      </c>
      <c r="R55" s="40">
        <f>+F55+G55+H55+I55+J55+K55+L55+M55+N55+O55+P55+Q55</f>
        <v>0</v>
      </c>
    </row>
    <row r="56" spans="3:18" x14ac:dyDescent="0.25">
      <c r="C56" s="3" t="s">
        <v>45</v>
      </c>
      <c r="D56" s="35">
        <v>0</v>
      </c>
      <c r="E56" s="12"/>
      <c r="F56" s="18">
        <v>0</v>
      </c>
      <c r="G56" s="13"/>
      <c r="H56" s="13"/>
      <c r="I56" s="13"/>
      <c r="J56" s="12"/>
      <c r="K56" s="12"/>
      <c r="L56" s="12"/>
      <c r="M56" s="12"/>
      <c r="N56" s="12"/>
      <c r="O56" s="12"/>
      <c r="P56" s="12"/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188976</v>
      </c>
      <c r="E57" s="12"/>
      <c r="F57" s="18">
        <v>0</v>
      </c>
      <c r="G57" s="13"/>
      <c r="H57" s="13"/>
      <c r="I57" s="13"/>
      <c r="J57" s="13"/>
      <c r="K57" s="13"/>
      <c r="L57" s="13"/>
      <c r="M57" s="13"/>
      <c r="N57" s="12"/>
      <c r="O57" s="13"/>
      <c r="P57" s="12"/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1588000</v>
      </c>
      <c r="E58" s="12"/>
      <c r="F58" s="18">
        <v>0</v>
      </c>
      <c r="G58" s="36"/>
      <c r="H58" s="13"/>
      <c r="I58" s="13"/>
      <c r="J58" s="13"/>
      <c r="K58" s="13"/>
      <c r="L58" s="13"/>
      <c r="M58" s="13"/>
      <c r="N58" s="13"/>
      <c r="O58" s="13"/>
      <c r="P58" s="12"/>
      <c r="Q58" s="13">
        <v>0</v>
      </c>
      <c r="R58" s="12">
        <f t="shared" si="20"/>
        <v>0</v>
      </c>
    </row>
    <row r="59" spans="3:18" x14ac:dyDescent="0.25">
      <c r="C59" s="3" t="s">
        <v>48</v>
      </c>
      <c r="D59" s="35">
        <v>8199344</v>
      </c>
      <c r="E59" s="12"/>
      <c r="F59" s="18">
        <v>0</v>
      </c>
      <c r="G59" s="13"/>
      <c r="H59" s="13"/>
      <c r="I59" s="12"/>
      <c r="J59" s="12"/>
      <c r="K59" s="13"/>
      <c r="L59" s="12"/>
      <c r="M59" s="12"/>
      <c r="N59" s="12"/>
      <c r="O59" s="13"/>
      <c r="P59" s="12"/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4">
        <v>280000</v>
      </c>
      <c r="E60" s="12"/>
      <c r="F60" s="18">
        <v>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/>
      <c r="F61" s="18">
        <v>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/>
      <c r="F62" s="18">
        <v>0</v>
      </c>
      <c r="G62" s="13"/>
      <c r="H62" s="13"/>
      <c r="I62" s="13"/>
      <c r="J62" s="13"/>
      <c r="K62" s="13"/>
      <c r="L62" s="13"/>
      <c r="M62" s="13"/>
      <c r="N62" s="12"/>
      <c r="O62" s="13"/>
      <c r="P62" s="13"/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875100000</v>
      </c>
      <c r="E63" s="12"/>
      <c r="F63" s="18">
        <v>0</v>
      </c>
      <c r="G63" s="13"/>
      <c r="H63" s="13"/>
      <c r="I63" s="12"/>
      <c r="J63" s="12"/>
      <c r="K63" s="12"/>
      <c r="L63" s="12"/>
      <c r="M63" s="12"/>
      <c r="N63" s="12"/>
      <c r="O63" s="12"/>
      <c r="P63" s="12"/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130000000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8">
        <v>130000000</v>
      </c>
      <c r="E65" s="12"/>
      <c r="F65" s="18">
        <v>0</v>
      </c>
      <c r="G65" s="13">
        <v>0</v>
      </c>
      <c r="H65" s="12">
        <v>0</v>
      </c>
      <c r="I65" s="12">
        <v>0</v>
      </c>
      <c r="J65" s="12"/>
      <c r="K65" s="12"/>
      <c r="L65" s="12"/>
      <c r="M65" s="12"/>
      <c r="N65" s="12"/>
      <c r="O65" s="12"/>
      <c r="P65" s="12"/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2178290552</v>
      </c>
      <c r="E76" s="15">
        <f>+E12+E18+E28+E38+E46+E54+E64+E69+E72</f>
        <v>0</v>
      </c>
      <c r="F76" s="20">
        <f t="shared" ref="F76:L76" si="32">+F12+F18+F28+F38+F46+F54+F64+F69+F72</f>
        <v>55716419.649999999</v>
      </c>
      <c r="G76" s="15">
        <f t="shared" si="32"/>
        <v>0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55716419.649999999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106</v>
      </c>
      <c r="D86" s="32">
        <f>+D76+D77</f>
        <v>2178290552</v>
      </c>
      <c r="E86" s="32">
        <f>+E76+E77</f>
        <v>0</v>
      </c>
      <c r="F86" s="27">
        <f t="shared" ref="F86:R86" si="39">+F76+F77</f>
        <v>55716419.649999999</v>
      </c>
      <c r="G86" s="27">
        <f t="shared" si="39"/>
        <v>0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55716419.649999999</v>
      </c>
    </row>
    <row r="88" spans="3:18" ht="15.75" thickBot="1" x14ac:dyDescent="0.3">
      <c r="E88" s="46"/>
      <c r="J88" s="39"/>
    </row>
    <row r="89" spans="3:18" ht="15.75" thickBot="1" x14ac:dyDescent="0.3">
      <c r="C89" s="9" t="s">
        <v>93</v>
      </c>
      <c r="E89" s="46"/>
      <c r="F89" s="46"/>
      <c r="G89" s="36"/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  <c r="G91" s="36"/>
    </row>
    <row r="92" spans="3:18" x14ac:dyDescent="0.25">
      <c r="G92" s="39"/>
    </row>
    <row r="97" spans="3:18" x14ac:dyDescent="0.25">
      <c r="C97" s="29" t="s">
        <v>99</v>
      </c>
      <c r="E97" s="30"/>
      <c r="F97" s="29" t="s">
        <v>101</v>
      </c>
      <c r="G97" s="29"/>
      <c r="H97" s="29"/>
      <c r="I97" s="29"/>
      <c r="J97" s="31"/>
      <c r="K97" s="30"/>
      <c r="L97" s="29"/>
      <c r="M97" s="29" t="s">
        <v>102</v>
      </c>
      <c r="N97" s="29"/>
      <c r="O97" s="30"/>
      <c r="P97" s="30"/>
      <c r="Q97" s="30"/>
      <c r="R97" s="30"/>
    </row>
    <row r="98" spans="3:18" x14ac:dyDescent="0.25">
      <c r="C98" s="31" t="s">
        <v>100</v>
      </c>
      <c r="F98" s="31"/>
      <c r="G98" s="31" t="s">
        <v>104</v>
      </c>
      <c r="H98" s="31"/>
      <c r="I98" s="31"/>
      <c r="J98" s="31"/>
      <c r="K98" s="31"/>
      <c r="L98" s="31"/>
      <c r="M98" s="31"/>
      <c r="N98" s="31" t="s">
        <v>103</v>
      </c>
      <c r="O98" s="31"/>
      <c r="P98" s="31"/>
    </row>
    <row r="99" spans="3:18" x14ac:dyDescent="0.25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 x14ac:dyDescent="0.25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10" spans="3:18" x14ac:dyDescent="0.25">
      <c r="E110" s="46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2026-02-06T19:52:35Z</cp:lastPrinted>
  <dcterms:created xsi:type="dcterms:W3CDTF">2021-07-29T18:58:50Z</dcterms:created>
  <dcterms:modified xsi:type="dcterms:W3CDTF">2026-02-11T00:30:03Z</dcterms:modified>
</cp:coreProperties>
</file>