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5\FINANCIERO DICIEMBRE 2025\"/>
    </mc:Choice>
  </mc:AlternateContent>
  <bookViews>
    <workbookView xWindow="-120" yWindow="-120" windowWidth="29040" windowHeight="15720" firstSheet="10" activeTab="10"/>
  </bookViews>
  <sheets>
    <sheet name="LIBRO DE BANCO FEBRERO 2025" sheetId="12" r:id="rId1"/>
    <sheet name="LIBRO DE BANCO MARZO 2025" sheetId="13" r:id="rId2"/>
    <sheet name="LIBRO DE BANCO ABRIL 2025" sheetId="14" r:id="rId3"/>
    <sheet name="LIBRO DE BANCO MAYO 2025" sheetId="15" r:id="rId4"/>
    <sheet name="LIBRO DE BANCO JUNIO 2025" sheetId="16" r:id="rId5"/>
    <sheet name="LIBRO DE BANCO JULIO 2025" sheetId="17" r:id="rId6"/>
    <sheet name="LIBRO DE BANCO AGOSTO 2025" sheetId="18" r:id="rId7"/>
    <sheet name="LIBRO DE BANCO SEPTIEMBRE 2025" sheetId="19" r:id="rId8"/>
    <sheet name="LIBRO DE BANCO OCTUBRE 2025" sheetId="20" r:id="rId9"/>
    <sheet name="LIBRO DE BANCO NOVIEMBRE 2025" sheetId="21" r:id="rId10"/>
    <sheet name="LIBRO DE BANCO DICIEMBRE 2025" sheetId="22" r:id="rId11"/>
  </sheets>
  <definedNames>
    <definedName name="_xlnm.Print_Area" localSheetId="2">'LIBRO DE BANCO ABRIL 2025'!$A$1:$I$105</definedName>
    <definedName name="_xlnm.Print_Area" localSheetId="6">'LIBRO DE BANCO AGOSTO 2025'!$A$1:$I$99</definedName>
    <definedName name="_xlnm.Print_Area" localSheetId="10">'LIBRO DE BANCO DICIEMBRE 2025'!$A$1:$I$154</definedName>
    <definedName name="_xlnm.Print_Area" localSheetId="0">'LIBRO DE BANCO FEBRERO 2025'!$A$1:$I$78</definedName>
    <definedName name="_xlnm.Print_Area" localSheetId="5">'LIBRO DE BANCO JULIO 2025'!$A$1:$I$105</definedName>
    <definedName name="_xlnm.Print_Area" localSheetId="4">'LIBRO DE BANCO JUNIO 2025'!$A$1:$I$108</definedName>
    <definedName name="_xlnm.Print_Area" localSheetId="1">'LIBRO DE BANCO MARZO 2025'!$A$1:$I$90</definedName>
    <definedName name="_xlnm.Print_Area" localSheetId="3">'LIBRO DE BANCO MAYO 2025'!$A$1:$I$92</definedName>
    <definedName name="_xlnm.Print_Area" localSheetId="9">'LIBRO DE BANCO NOVIEMBRE 2025'!$A$1:$I$96</definedName>
    <definedName name="_xlnm.Print_Area" localSheetId="8">'LIBRO DE BANCO OCTUBRE 2025'!$A$1:$I$109</definedName>
    <definedName name="_xlnm.Print_Area" localSheetId="7">'LIBRO DE BANCO SEPTIEMBRE 2025'!$A$1:$I$97</definedName>
    <definedName name="Tabla4" localSheetId="2">#REF!</definedName>
    <definedName name="Tabla4" localSheetId="6">#REF!</definedName>
    <definedName name="Tabla4" localSheetId="10">#REF!</definedName>
    <definedName name="Tabla4" localSheetId="0">#REF!</definedName>
    <definedName name="Tabla4" localSheetId="5">#REF!</definedName>
    <definedName name="Tabla4" localSheetId="4">#REF!</definedName>
    <definedName name="Tabla4" localSheetId="1">#REF!</definedName>
    <definedName name="Tabla4" localSheetId="3">#REF!</definedName>
    <definedName name="Tabla4" localSheetId="9">#REF!</definedName>
    <definedName name="Tabla4" localSheetId="8">#REF!</definedName>
    <definedName name="Tabla4" localSheetId="7">#REF!</definedName>
    <definedName name="Tabla4">#REF!</definedName>
    <definedName name="Tabla46" localSheetId="2">#REF!</definedName>
    <definedName name="Tabla46" localSheetId="6">#REF!</definedName>
    <definedName name="Tabla46" localSheetId="10">#REF!</definedName>
    <definedName name="Tabla46" localSheetId="0">#REF!</definedName>
    <definedName name="Tabla46" localSheetId="5">#REF!</definedName>
    <definedName name="Tabla46" localSheetId="4">#REF!</definedName>
    <definedName name="Tabla46" localSheetId="1">#REF!</definedName>
    <definedName name="Tabla46" localSheetId="3">#REF!</definedName>
    <definedName name="Tabla46" localSheetId="9">#REF!</definedName>
    <definedName name="Tabla46" localSheetId="8">#REF!</definedName>
    <definedName name="Tabla46" localSheetId="7">#REF!</definedName>
    <definedName name="Tabla46">#REF!</definedName>
    <definedName name="_xlnm.Print_Titles" localSheetId="2">'LIBRO DE BANCO ABRIL 2025'!$1:$6</definedName>
    <definedName name="_xlnm.Print_Titles" localSheetId="6">'LIBRO DE BANCO AGOSTO 2025'!$1:$6</definedName>
    <definedName name="_xlnm.Print_Titles" localSheetId="10">'LIBRO DE BANCO DICIEMBRE 2025'!$1:$6</definedName>
    <definedName name="_xlnm.Print_Titles" localSheetId="0">'LIBRO DE BANCO FEBRERO 2025'!$1:$5</definedName>
    <definedName name="_xlnm.Print_Titles" localSheetId="5">'LIBRO DE BANCO JULIO 2025'!$1:$6</definedName>
    <definedName name="_xlnm.Print_Titles" localSheetId="4">'LIBRO DE BANCO JUNIO 2025'!$1:$6</definedName>
    <definedName name="_xlnm.Print_Titles" localSheetId="1">'LIBRO DE BANCO MARZO 2025'!$1:$5</definedName>
    <definedName name="_xlnm.Print_Titles" localSheetId="3">'LIBRO DE BANCO MAYO 2025'!$1:$6</definedName>
    <definedName name="_xlnm.Print_Titles" localSheetId="9">'LIBRO DE BANCO NOVIEMBRE 2025'!$1:$6</definedName>
    <definedName name="_xlnm.Print_Titles" localSheetId="8">'LIBRO DE BANCO OCTUBRE 2025'!$1:$6</definedName>
    <definedName name="_xlnm.Print_Titles" localSheetId="7">'LIBRO DE BANCO SEPTIEMBRE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2" l="1"/>
  <c r="I11" i="22"/>
  <c r="I12" i="22"/>
  <c r="I13" i="22"/>
  <c r="I14" i="22"/>
  <c r="I10" i="22"/>
  <c r="H15" i="22"/>
  <c r="G15" i="22"/>
  <c r="G21" i="22"/>
  <c r="I20" i="22"/>
  <c r="H21" i="22"/>
  <c r="H27" i="22"/>
  <c r="I27" i="22"/>
  <c r="I26" i="22"/>
  <c r="I33" i="22"/>
  <c r="I34" i="22"/>
  <c r="I35" i="22"/>
  <c r="I36" i="22"/>
  <c r="I37" i="22"/>
  <c r="I38" i="22"/>
  <c r="I39" i="22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32" i="22"/>
  <c r="H69" i="22"/>
  <c r="G69" i="22"/>
  <c r="H141" i="22"/>
  <c r="G141" i="22"/>
  <c r="G148" i="22"/>
  <c r="I150" i="22"/>
  <c r="I92" i="21"/>
  <c r="I94" i="21"/>
  <c r="G151" i="22" l="1"/>
  <c r="H148" i="22" l="1"/>
  <c r="I146" i="22"/>
  <c r="I147" i="22" s="1"/>
  <c r="I148" i="22" s="1"/>
  <c r="I74" i="22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G27" i="22"/>
  <c r="I21" i="22"/>
  <c r="I10" i="21"/>
  <c r="I11" i="21"/>
  <c r="I12" i="21" s="1"/>
  <c r="I13" i="21" s="1"/>
  <c r="I14" i="21" s="1"/>
  <c r="I15" i="21" s="1"/>
  <c r="I21" i="21"/>
  <c r="I22" i="21" s="1"/>
  <c r="H90" i="21"/>
  <c r="G90" i="21"/>
  <c r="I88" i="21"/>
  <c r="I89" i="21" s="1"/>
  <c r="I90" i="21" s="1"/>
  <c r="H83" i="21"/>
  <c r="G83" i="21"/>
  <c r="I61" i="21"/>
  <c r="I62" i="21" s="1"/>
  <c r="I63" i="21" s="1"/>
  <c r="I64" i="21" s="1"/>
  <c r="I65" i="21" s="1"/>
  <c r="I66" i="21" s="1"/>
  <c r="I67" i="21" s="1"/>
  <c r="I68" i="21" s="1"/>
  <c r="I69" i="21" s="1"/>
  <c r="I70" i="21" s="1"/>
  <c r="I71" i="21" s="1"/>
  <c r="I72" i="21" s="1"/>
  <c r="I73" i="21" s="1"/>
  <c r="I74" i="21" s="1"/>
  <c r="H56" i="21"/>
  <c r="G56" i="2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H28" i="21"/>
  <c r="G28" i="21"/>
  <c r="I27" i="21"/>
  <c r="I28" i="21" s="1"/>
  <c r="H22" i="21"/>
  <c r="G22" i="21"/>
  <c r="H16" i="21"/>
  <c r="G16" i="21"/>
  <c r="I30" i="18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I53" i="18" s="1"/>
  <c r="I54" i="18" s="1"/>
  <c r="I55" i="18" s="1"/>
  <c r="I56" i="18" s="1"/>
  <c r="I57" i="18" s="1"/>
  <c r="I29" i="18"/>
  <c r="I59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 s="1"/>
  <c r="I54" i="19" s="1"/>
  <c r="I55" i="19" s="1"/>
  <c r="I56" i="19" s="1"/>
  <c r="I57" i="19" s="1"/>
  <c r="I58" i="19" s="1"/>
  <c r="G152" i="22" l="1"/>
  <c r="I141" i="22"/>
  <c r="H151" i="22"/>
  <c r="H152" i="22" s="1"/>
  <c r="I75" i="21"/>
  <c r="I76" i="21" s="1"/>
  <c r="I77" i="21" s="1"/>
  <c r="I78" i="21" s="1"/>
  <c r="I79" i="21" s="1"/>
  <c r="I80" i="21" s="1"/>
  <c r="I81" i="21" s="1"/>
  <c r="I82" i="21" s="1"/>
  <c r="I83" i="21" s="1"/>
  <c r="I56" i="21"/>
  <c r="G93" i="21"/>
  <c r="G94" i="21" s="1"/>
  <c r="I16" i="21"/>
  <c r="H93" i="21"/>
  <c r="H94" i="21" s="1"/>
  <c r="I105" i="20"/>
  <c r="H103" i="20"/>
  <c r="G103" i="20"/>
  <c r="I101" i="20"/>
  <c r="I102" i="20" s="1"/>
  <c r="I103" i="20" s="1"/>
  <c r="H96" i="20"/>
  <c r="G96" i="20"/>
  <c r="I61" i="20"/>
  <c r="I62" i="20" s="1"/>
  <c r="I63" i="20" s="1"/>
  <c r="I64" i="20" s="1"/>
  <c r="I65" i="20" s="1"/>
  <c r="I66" i="20" s="1"/>
  <c r="I67" i="20" s="1"/>
  <c r="I68" i="20" s="1"/>
  <c r="I69" i="20" s="1"/>
  <c r="I70" i="20" s="1"/>
  <c r="I71" i="20" s="1"/>
  <c r="I72" i="20" s="1"/>
  <c r="I73" i="20" s="1"/>
  <c r="I74" i="20" s="1"/>
  <c r="I75" i="20" s="1"/>
  <c r="I76" i="20" s="1"/>
  <c r="I77" i="20" s="1"/>
  <c r="I78" i="20" s="1"/>
  <c r="I79" i="20" s="1"/>
  <c r="H56" i="20"/>
  <c r="G56" i="20"/>
  <c r="I29" i="20"/>
  <c r="I30" i="20" s="1"/>
  <c r="I31" i="20" s="1"/>
  <c r="I32" i="20" s="1"/>
  <c r="I33" i="20" s="1"/>
  <c r="I34" i="20" s="1"/>
  <c r="I35" i="20" s="1"/>
  <c r="I36" i="20" s="1"/>
  <c r="I37" i="20" s="1"/>
  <c r="I38" i="20" s="1"/>
  <c r="I39" i="20" s="1"/>
  <c r="I40" i="20" s="1"/>
  <c r="I41" i="20" s="1"/>
  <c r="I42" i="20" s="1"/>
  <c r="I43" i="20" s="1"/>
  <c r="I44" i="20" s="1"/>
  <c r="I45" i="20" s="1"/>
  <c r="H24" i="20"/>
  <c r="G24" i="20"/>
  <c r="I23" i="20"/>
  <c r="I24" i="20" s="1"/>
  <c r="H18" i="20"/>
  <c r="G18" i="20"/>
  <c r="I16" i="20"/>
  <c r="I17" i="20" s="1"/>
  <c r="I18" i="20" s="1"/>
  <c r="H11" i="20"/>
  <c r="G11" i="20"/>
  <c r="I10" i="20"/>
  <c r="I11" i="20" s="1"/>
  <c r="I65" i="19"/>
  <c r="I66" i="19"/>
  <c r="I67" i="19"/>
  <c r="I68" i="19"/>
  <c r="I69" i="19"/>
  <c r="I70" i="19"/>
  <c r="I71" i="19"/>
  <c r="I72" i="19" s="1"/>
  <c r="I73" i="19" s="1"/>
  <c r="I74" i="19" s="1"/>
  <c r="I75" i="19" s="1"/>
  <c r="I76" i="19" s="1"/>
  <c r="I77" i="19" s="1"/>
  <c r="I78" i="19" s="1"/>
  <c r="I79" i="19" s="1"/>
  <c r="I80" i="19" s="1"/>
  <c r="I81" i="19" s="1"/>
  <c r="I82" i="19" s="1"/>
  <c r="I83" i="19" s="1"/>
  <c r="I84" i="19" s="1"/>
  <c r="I64" i="19"/>
  <c r="H84" i="19"/>
  <c r="G84" i="19"/>
  <c r="I11" i="19"/>
  <c r="I12" i="19" s="1"/>
  <c r="I13" i="19" s="1"/>
  <c r="I14" i="19" s="1"/>
  <c r="I10" i="19"/>
  <c r="I21" i="19"/>
  <c r="I20" i="19"/>
  <c r="I27" i="19"/>
  <c r="I33" i="19"/>
  <c r="H59" i="19"/>
  <c r="G59" i="19"/>
  <c r="H28" i="19"/>
  <c r="G28" i="19"/>
  <c r="H22" i="19"/>
  <c r="G22" i="19"/>
  <c r="H15" i="19"/>
  <c r="G15" i="19"/>
  <c r="I151" i="22" l="1"/>
  <c r="I152" i="22" s="1"/>
  <c r="I93" i="21"/>
  <c r="I80" i="20"/>
  <c r="I81" i="20" s="1"/>
  <c r="I82" i="20" s="1"/>
  <c r="I83" i="20" s="1"/>
  <c r="I84" i="20" s="1"/>
  <c r="I85" i="20" s="1"/>
  <c r="I86" i="20" s="1"/>
  <c r="I87" i="20" s="1"/>
  <c r="I88" i="20" s="1"/>
  <c r="I89" i="20" s="1"/>
  <c r="I90" i="20" s="1"/>
  <c r="I91" i="20" s="1"/>
  <c r="I92" i="20" s="1"/>
  <c r="I93" i="20" s="1"/>
  <c r="I94" i="20" s="1"/>
  <c r="I95" i="20" s="1"/>
  <c r="I96" i="20" s="1"/>
  <c r="I46" i="20"/>
  <c r="I47" i="20" s="1"/>
  <c r="I48" i="20" s="1"/>
  <c r="I49" i="20" s="1"/>
  <c r="I50" i="20" s="1"/>
  <c r="I51" i="20" s="1"/>
  <c r="I52" i="20" s="1"/>
  <c r="I53" i="20" s="1"/>
  <c r="I54" i="20" s="1"/>
  <c r="I55" i="20" s="1"/>
  <c r="I56" i="20" s="1"/>
  <c r="H106" i="20"/>
  <c r="H107" i="20" s="1"/>
  <c r="G106" i="20"/>
  <c r="G107" i="20" s="1"/>
  <c r="H94" i="19"/>
  <c r="G94" i="19"/>
  <c r="I94" i="19"/>
  <c r="I95" i="19" s="1"/>
  <c r="I93" i="19"/>
  <c r="H91" i="19"/>
  <c r="G91" i="19"/>
  <c r="I89" i="19"/>
  <c r="I90" i="19" s="1"/>
  <c r="I91" i="19" s="1"/>
  <c r="I28" i="19"/>
  <c r="I22" i="19"/>
  <c r="I15" i="19"/>
  <c r="I106" i="20" l="1"/>
  <c r="I107" i="20" s="1"/>
  <c r="H95" i="19"/>
  <c r="G95" i="19"/>
  <c r="I95" i="18"/>
  <c r="H93" i="18"/>
  <c r="G93" i="18"/>
  <c r="I91" i="18"/>
  <c r="I92" i="18" s="1"/>
  <c r="I93" i="18" s="1"/>
  <c r="H86" i="18"/>
  <c r="G86" i="18"/>
  <c r="I63" i="18"/>
  <c r="I64" i="18" s="1"/>
  <c r="I65" i="18" s="1"/>
  <c r="I66" i="18" s="1"/>
  <c r="I67" i="18" s="1"/>
  <c r="I68" i="18" s="1"/>
  <c r="I69" i="18" s="1"/>
  <c r="I70" i="18" s="1"/>
  <c r="I71" i="18" s="1"/>
  <c r="I72" i="18" s="1"/>
  <c r="I73" i="18" s="1"/>
  <c r="H58" i="18"/>
  <c r="G58" i="18"/>
  <c r="H24" i="18"/>
  <c r="G24" i="18"/>
  <c r="I23" i="18"/>
  <c r="I24" i="18" s="1"/>
  <c r="H18" i="18"/>
  <c r="G18" i="18"/>
  <c r="I16" i="18"/>
  <c r="I17" i="18" s="1"/>
  <c r="I18" i="18" s="1"/>
  <c r="H11" i="18"/>
  <c r="H96" i="18" s="1"/>
  <c r="H97" i="18" s="1"/>
  <c r="G11" i="18"/>
  <c r="I10" i="18"/>
  <c r="I11" i="18" s="1"/>
  <c r="I74" i="18" l="1"/>
  <c r="I75" i="18" s="1"/>
  <c r="I76" i="18" s="1"/>
  <c r="I77" i="18" s="1"/>
  <c r="I78" i="18" s="1"/>
  <c r="I79" i="18" s="1"/>
  <c r="I80" i="18" s="1"/>
  <c r="I81" i="18" s="1"/>
  <c r="I82" i="18" s="1"/>
  <c r="I83" i="18" s="1"/>
  <c r="I84" i="18" s="1"/>
  <c r="I85" i="18" s="1"/>
  <c r="I86" i="18" s="1"/>
  <c r="I58" i="18"/>
  <c r="G96" i="18"/>
  <c r="G97" i="18"/>
  <c r="I96" i="18"/>
  <c r="I97" i="18" s="1"/>
  <c r="I10" i="17"/>
  <c r="I11" i="17" s="1"/>
  <c r="I101" i="17"/>
  <c r="H99" i="17"/>
  <c r="G99" i="17"/>
  <c r="I97" i="17"/>
  <c r="I98" i="17" s="1"/>
  <c r="I99" i="17" s="1"/>
  <c r="H92" i="17"/>
  <c r="G92" i="17"/>
  <c r="I64" i="17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I84" i="17" s="1"/>
  <c r="H59" i="17"/>
  <c r="G59" i="17"/>
  <c r="I29" i="17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H24" i="17"/>
  <c r="G24" i="17"/>
  <c r="I23" i="17"/>
  <c r="I24" i="17" s="1"/>
  <c r="H18" i="17"/>
  <c r="G18" i="17"/>
  <c r="I16" i="17"/>
  <c r="I17" i="17" s="1"/>
  <c r="I18" i="17" s="1"/>
  <c r="H11" i="17"/>
  <c r="G11" i="17"/>
  <c r="H12" i="16"/>
  <c r="G12" i="16"/>
  <c r="I85" i="17" l="1"/>
  <c r="I86" i="17" s="1"/>
  <c r="I87" i="17" s="1"/>
  <c r="I88" i="17" s="1"/>
  <c r="I89" i="17" s="1"/>
  <c r="I90" i="17" s="1"/>
  <c r="I91" i="17" s="1"/>
  <c r="I92" i="17" s="1"/>
  <c r="I59" i="17"/>
  <c r="H102" i="17"/>
  <c r="H103" i="17" s="1"/>
  <c r="G102" i="17"/>
  <c r="G103" i="17" s="1"/>
  <c r="I102" i="17" l="1"/>
  <c r="I103" i="17" s="1"/>
  <c r="H102" i="16"/>
  <c r="I10" i="16"/>
  <c r="I11" i="16" s="1"/>
  <c r="I12" i="16" s="1"/>
  <c r="I104" i="16" l="1"/>
  <c r="G102" i="16"/>
  <c r="I100" i="16"/>
  <c r="I101" i="16" s="1"/>
  <c r="I102" i="16" s="1"/>
  <c r="H95" i="16"/>
  <c r="G95" i="16"/>
  <c r="I63" i="16"/>
  <c r="H58" i="16"/>
  <c r="G58" i="16"/>
  <c r="I30" i="16"/>
  <c r="I31" i="16" s="1"/>
  <c r="I32" i="16" s="1"/>
  <c r="I33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I55" i="16" s="1"/>
  <c r="H25" i="16"/>
  <c r="G25" i="16"/>
  <c r="I24" i="16"/>
  <c r="I25" i="16" s="1"/>
  <c r="H19" i="16"/>
  <c r="H105" i="16" s="1"/>
  <c r="H106" i="16" s="1"/>
  <c r="G19" i="16"/>
  <c r="G105" i="16" s="1"/>
  <c r="G106" i="16" s="1"/>
  <c r="I17" i="16"/>
  <c r="I18" i="16" s="1"/>
  <c r="I19" i="16" s="1"/>
  <c r="I79" i="15"/>
  <c r="I10" i="15"/>
  <c r="I11" i="15" s="1"/>
  <c r="I88" i="15"/>
  <c r="H86" i="15"/>
  <c r="G86" i="15"/>
  <c r="I84" i="15"/>
  <c r="I85" i="15" s="1"/>
  <c r="I86" i="15" s="1"/>
  <c r="H79" i="15"/>
  <c r="G79" i="15"/>
  <c r="I61" i="15"/>
  <c r="I62" i="15" s="1"/>
  <c r="I63" i="15" s="1"/>
  <c r="I64" i="15" s="1"/>
  <c r="I65" i="15" s="1"/>
  <c r="I66" i="15" s="1"/>
  <c r="I67" i="15" s="1"/>
  <c r="I68" i="15" s="1"/>
  <c r="I69" i="15" s="1"/>
  <c r="I70" i="15" s="1"/>
  <c r="I71" i="15" s="1"/>
  <c r="I72" i="15" s="1"/>
  <c r="I73" i="15" s="1"/>
  <c r="I74" i="15" s="1"/>
  <c r="I75" i="15" s="1"/>
  <c r="I76" i="15" s="1"/>
  <c r="I77" i="15" s="1"/>
  <c r="I78" i="15" s="1"/>
  <c r="H56" i="15"/>
  <c r="G56" i="15"/>
  <c r="I29" i="15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H24" i="15"/>
  <c r="G24" i="15"/>
  <c r="I23" i="15"/>
  <c r="I24" i="15" s="1"/>
  <c r="H18" i="15"/>
  <c r="G18" i="15"/>
  <c r="I16" i="15"/>
  <c r="I17" i="15" s="1"/>
  <c r="I18" i="15" s="1"/>
  <c r="H11" i="15"/>
  <c r="G11" i="15"/>
  <c r="I78" i="14"/>
  <c r="I79" i="14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32" i="14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101" i="14"/>
  <c r="H99" i="14"/>
  <c r="G99" i="14"/>
  <c r="I97" i="14"/>
  <c r="I98" i="14" s="1"/>
  <c r="I99" i="14" s="1"/>
  <c r="H92" i="14"/>
  <c r="G92" i="14"/>
  <c r="I65" i="14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H60" i="14"/>
  <c r="G60" i="14"/>
  <c r="H27" i="14"/>
  <c r="G27" i="14"/>
  <c r="I26" i="14"/>
  <c r="I27" i="14" s="1"/>
  <c r="H21" i="14"/>
  <c r="G21" i="14"/>
  <c r="I19" i="14"/>
  <c r="I20" i="14" s="1"/>
  <c r="I21" i="14" s="1"/>
  <c r="H14" i="14"/>
  <c r="G14" i="14"/>
  <c r="I10" i="14"/>
  <c r="I11" i="14" s="1"/>
  <c r="I12" i="14" s="1"/>
  <c r="I13" i="14" s="1"/>
  <c r="I14" i="14" s="1"/>
  <c r="H58" i="13"/>
  <c r="G58" i="13"/>
  <c r="I86" i="13"/>
  <c r="I32" i="13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H27" i="13"/>
  <c r="G27" i="13"/>
  <c r="I26" i="13"/>
  <c r="I27" i="13" s="1"/>
  <c r="H21" i="13"/>
  <c r="G21" i="13"/>
  <c r="H14" i="13"/>
  <c r="G14" i="13"/>
  <c r="I19" i="13"/>
  <c r="I20" i="13" s="1"/>
  <c r="I21" i="13" s="1"/>
  <c r="I10" i="13"/>
  <c r="I11" i="13" s="1"/>
  <c r="I12" i="13" s="1"/>
  <c r="I13" i="13" s="1"/>
  <c r="H77" i="13"/>
  <c r="G77" i="13"/>
  <c r="I63" i="13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I76" i="13" s="1"/>
  <c r="I82" i="13"/>
  <c r="I83" i="13" s="1"/>
  <c r="I84" i="13" s="1"/>
  <c r="H84" i="13"/>
  <c r="G84" i="13"/>
  <c r="I92" i="14" l="1"/>
  <c r="I64" i="16"/>
  <c r="I65" i="16" s="1"/>
  <c r="I66" i="16" s="1"/>
  <c r="I67" i="16" s="1"/>
  <c r="I68" i="16" s="1"/>
  <c r="I69" i="16" s="1"/>
  <c r="I70" i="16" s="1"/>
  <c r="I71" i="16" s="1"/>
  <c r="I72" i="16" s="1"/>
  <c r="I73" i="16" s="1"/>
  <c r="I74" i="16" s="1"/>
  <c r="I75" i="16" s="1"/>
  <c r="I76" i="16" s="1"/>
  <c r="I77" i="16" s="1"/>
  <c r="I78" i="16" s="1"/>
  <c r="I79" i="16" s="1"/>
  <c r="I80" i="16" s="1"/>
  <c r="I81" i="16" s="1"/>
  <c r="I82" i="16" s="1"/>
  <c r="I83" i="16" s="1"/>
  <c r="I84" i="16" s="1"/>
  <c r="I85" i="16" s="1"/>
  <c r="I86" i="16" s="1"/>
  <c r="I87" i="16" s="1"/>
  <c r="I88" i="16" s="1"/>
  <c r="I89" i="16" s="1"/>
  <c r="I90" i="16" s="1"/>
  <c r="I91" i="16" s="1"/>
  <c r="I92" i="16" s="1"/>
  <c r="I93" i="16" s="1"/>
  <c r="I94" i="16" s="1"/>
  <c r="I95" i="16" s="1"/>
  <c r="I105" i="16"/>
  <c r="I106" i="16" s="1"/>
  <c r="I56" i="16"/>
  <c r="I57" i="16" s="1"/>
  <c r="I58" i="16" s="1"/>
  <c r="H89" i="15"/>
  <c r="H90" i="15" s="1"/>
  <c r="G89" i="15"/>
  <c r="G90" i="15" s="1"/>
  <c r="I57" i="14"/>
  <c r="I58" i="14" s="1"/>
  <c r="I59" i="14" s="1"/>
  <c r="I60" i="14" s="1"/>
  <c r="G102" i="14"/>
  <c r="G103" i="14" s="1"/>
  <c r="H102" i="14"/>
  <c r="H103" i="14" s="1"/>
  <c r="H87" i="13"/>
  <c r="H88" i="13" s="1"/>
  <c r="G87" i="13"/>
  <c r="G88" i="13" s="1"/>
  <c r="I14" i="13"/>
  <c r="I77" i="13"/>
  <c r="I89" i="15" l="1"/>
  <c r="I90" i="15" s="1"/>
  <c r="I102" i="14"/>
  <c r="I103" i="14" s="1"/>
  <c r="I87" i="13"/>
  <c r="I88" i="13" s="1"/>
  <c r="I70" i="12" l="1"/>
  <c r="I71" i="12" s="1"/>
  <c r="I59" i="12"/>
  <c r="I60" i="12" s="1"/>
  <c r="I61" i="12" s="1"/>
  <c r="I62" i="12" s="1"/>
  <c r="I63" i="12" s="1"/>
  <c r="I64" i="12" s="1"/>
  <c r="I65" i="12" s="1"/>
  <c r="I10" i="12"/>
  <c r="I11" i="12" s="1"/>
  <c r="I12" i="12" s="1"/>
  <c r="I74" i="12" l="1"/>
  <c r="H54" i="12"/>
  <c r="G54" i="12"/>
  <c r="I30" i="12"/>
  <c r="I31" i="12" s="1"/>
  <c r="I32" i="12" s="1"/>
  <c r="I33" i="12" s="1"/>
  <c r="I34" i="12" s="1"/>
  <c r="I35" i="12" s="1"/>
  <c r="I36" i="12" s="1"/>
  <c r="I37" i="12" s="1"/>
  <c r="I38" i="12" s="1"/>
  <c r="I39" i="12" s="1"/>
  <c r="I40" i="12" s="1"/>
  <c r="I41" i="12" s="1"/>
  <c r="I42" i="12" s="1"/>
  <c r="I43" i="12" s="1"/>
  <c r="I44" i="12" s="1"/>
  <c r="I45" i="12" s="1"/>
  <c r="I46" i="12" s="1"/>
  <c r="I47" i="12" s="1"/>
  <c r="I48" i="12" s="1"/>
  <c r="I49" i="12" s="1"/>
  <c r="I50" i="12" s="1"/>
  <c r="I51" i="12" s="1"/>
  <c r="I52" i="12" s="1"/>
  <c r="I53" i="12" s="1"/>
  <c r="I54" i="12" s="1"/>
  <c r="H72" i="12" l="1"/>
  <c r="G72" i="12"/>
  <c r="I72" i="12"/>
  <c r="H65" i="12"/>
  <c r="G65" i="12"/>
  <c r="H25" i="12"/>
  <c r="G25" i="12"/>
  <c r="I24" i="12"/>
  <c r="I25" i="12" s="1"/>
  <c r="H19" i="12"/>
  <c r="G19" i="12"/>
  <c r="I17" i="12"/>
  <c r="I18" i="12" s="1"/>
  <c r="I19" i="12" s="1"/>
  <c r="H12" i="12"/>
  <c r="G12" i="12"/>
  <c r="G75" i="12" l="1"/>
  <c r="H75" i="12"/>
  <c r="I75" i="12"/>
</calcChain>
</file>

<file path=xl/sharedStrings.xml><?xml version="1.0" encoding="utf-8"?>
<sst xmlns="http://schemas.openxmlformats.org/spreadsheetml/2006/main" count="3592" uniqueCount="262">
  <si>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</si>
  <si>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</si>
  <si>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</si>
  <si>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</si>
  <si>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</si>
  <si>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</si>
  <si>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</si>
  <si>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</si>
  <si>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</si>
  <si>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</si>
  <si>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</si>
  <si>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</si>
  <si>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</si>
  <si>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</si>
  <si>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</si>
  <si>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</si>
  <si>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</si>
  <si>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</si>
  <si>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</si>
  <si>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</si>
  <si>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</si>
  <si>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</si>
  <si>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</si>
  <si>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</si>
  <si>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</si>
  <si>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Director Financiero</t>
  </si>
  <si>
    <t>COMISIÓN MANEJO DE CUENTA</t>
  </si>
  <si>
    <t>9990002</t>
  </si>
  <si>
    <t>Banco de Reservas</t>
  </si>
  <si>
    <t>Empleados de la DGBN</t>
  </si>
  <si>
    <t>Impuestos</t>
  </si>
  <si>
    <t>Comision</t>
  </si>
  <si>
    <t>Asignacion Cuota de Pago Debito</t>
  </si>
  <si>
    <t>Transferencia automatica Recibida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</si>
  <si>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</si>
  <si>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</si>
  <si>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</si>
  <si>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</si>
  <si>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</si>
  <si>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Felipe López García</t>
  </si>
  <si>
    <t>CARGO BALANCE</t>
  </si>
  <si>
    <t>COMISION DE CUENTA</t>
  </si>
  <si>
    <t>BALANCE INICIAL</t>
  </si>
  <si>
    <t>Direccion Financiera</t>
  </si>
  <si>
    <t>Tipo
Transacción</t>
  </si>
  <si>
    <t>LIBRO BANCO</t>
  </si>
  <si>
    <t>BALANCE GENERAL</t>
  </si>
  <si>
    <t>Encardo de Contabilidad</t>
  </si>
  <si>
    <t>Francisco De Leon Grullon</t>
  </si>
  <si>
    <t>TRANSFERENCIA DE TESORERIA</t>
  </si>
  <si>
    <t>45240000000002</t>
  </si>
  <si>
    <t>55267</t>
  </si>
  <si>
    <t>55304</t>
  </si>
  <si>
    <t>55335</t>
  </si>
  <si>
    <t>55350</t>
  </si>
  <si>
    <t>55353</t>
  </si>
  <si>
    <t>00023</t>
  </si>
  <si>
    <t>5170040165</t>
  </si>
  <si>
    <t>9607579717</t>
  </si>
  <si>
    <t>314-000162-4</t>
  </si>
  <si>
    <t>AL 28 DE FEBRERO DEL 2025</t>
  </si>
  <si>
    <t>55380</t>
  </si>
  <si>
    <t>55389</t>
  </si>
  <si>
    <t>467755</t>
  </si>
  <si>
    <t>46929</t>
  </si>
  <si>
    <t>474085</t>
  </si>
  <si>
    <t>474084</t>
  </si>
  <si>
    <t>476478</t>
  </si>
  <si>
    <t>481902</t>
  </si>
  <si>
    <t>55814</t>
  </si>
  <si>
    <t>55882</t>
  </si>
  <si>
    <t>MOVIMIENTOS TOTALES</t>
  </si>
  <si>
    <t>314-000162-5</t>
  </si>
  <si>
    <t xml:space="preserve">Transferencias Aut. Emitida </t>
  </si>
  <si>
    <t>4524000036145</t>
  </si>
  <si>
    <t>1202</t>
  </si>
  <si>
    <t>4524000032701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</si>
  <si>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</si>
  <si>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Francisco De Leon Grullon
</t>
    </r>
    <r>
      <rPr>
        <sz val="10"/>
        <color theme="1"/>
        <rFont val="Hervalit"/>
      </rPr>
      <t>Director Financiero</t>
    </r>
  </si>
  <si>
    <t>LIBRO BANCO AL 31 DE MARZO DEL 2025</t>
  </si>
  <si>
    <t>DEPARTAMENTO DE CONTABILIDAD</t>
  </si>
  <si>
    <t>LIBRO BANCO AL 30 DE ABRIL DEL 2025</t>
  </si>
  <si>
    <t>4524000000011</t>
  </si>
  <si>
    <t>1203</t>
  </si>
  <si>
    <t>55351</t>
  </si>
  <si>
    <t>LIBRO BANCO AL 31 DE MAYO DEL 2025</t>
  </si>
  <si>
    <r>
      <t xml:space="preserve">María Mercedes Troncoso
</t>
    </r>
    <r>
      <rPr>
        <sz val="10"/>
        <color theme="1"/>
        <rFont val="Hervalit"/>
      </rPr>
      <t>Directora Financiera</t>
    </r>
  </si>
  <si>
    <t>56524</t>
  </si>
  <si>
    <t>56651</t>
  </si>
  <si>
    <t>56710</t>
  </si>
  <si>
    <t>56744</t>
  </si>
  <si>
    <t>56856</t>
  </si>
  <si>
    <t>56993</t>
  </si>
  <si>
    <t>509646</t>
  </si>
  <si>
    <t>510693</t>
  </si>
  <si>
    <t>514143</t>
  </si>
  <si>
    <t>518168</t>
  </si>
  <si>
    <t>520657</t>
  </si>
  <si>
    <t>520658</t>
  </si>
  <si>
    <t>522585</t>
  </si>
  <si>
    <t>LIBRO BANCO AL 30 DE JUNIO DEL 2025</t>
  </si>
  <si>
    <t>NOM. TRANSFERENCIA TESORERIA</t>
  </si>
  <si>
    <t>CK</t>
  </si>
  <si>
    <t>452400000001</t>
  </si>
  <si>
    <t>IMPUESTO</t>
  </si>
  <si>
    <t>Transferencia Automatica Recibida</t>
  </si>
  <si>
    <t>Asignación Cuota de Pago Débito</t>
  </si>
  <si>
    <t>57293</t>
  </si>
  <si>
    <t>57298</t>
  </si>
  <si>
    <t>57300</t>
  </si>
  <si>
    <t>57494</t>
  </si>
  <si>
    <t>57619</t>
  </si>
  <si>
    <t>57764</t>
  </si>
  <si>
    <t>57796</t>
  </si>
  <si>
    <t>57854</t>
  </si>
  <si>
    <t>534936</t>
  </si>
  <si>
    <t>01022</t>
  </si>
  <si>
    <t>537633</t>
  </si>
  <si>
    <t>546487</t>
  </si>
  <si>
    <t>546488</t>
  </si>
  <si>
    <t>566488</t>
  </si>
  <si>
    <t>546489</t>
  </si>
  <si>
    <t>546494</t>
  </si>
  <si>
    <t>550934</t>
  </si>
  <si>
    <t>552033</t>
  </si>
  <si>
    <t>LIBRO BANCOS AL 31 DE JULIO DEL 2025</t>
  </si>
  <si>
    <t xml:space="preserve"> 58037</t>
  </si>
  <si>
    <t>58139</t>
  </si>
  <si>
    <t>58217</t>
  </si>
  <si>
    <t>58325</t>
  </si>
  <si>
    <t>58364</t>
  </si>
  <si>
    <t>58556</t>
  </si>
  <si>
    <t>ORDENAMIENTO DE PAGO EMITIDO</t>
  </si>
  <si>
    <t>Asignacion Cuota de Pago Credito</t>
  </si>
  <si>
    <t>LIBRO BANCOS AL 31 DE AGOSTO DEL 2025</t>
  </si>
  <si>
    <t>58723</t>
  </si>
  <si>
    <t>58744</t>
  </si>
  <si>
    <t>58978</t>
  </si>
  <si>
    <t>58980</t>
  </si>
  <si>
    <t>59067</t>
  </si>
  <si>
    <t>59091</t>
  </si>
  <si>
    <t>59130</t>
  </si>
  <si>
    <t>59278</t>
  </si>
  <si>
    <t>LIBRO BANCOS AL 30 DE SEPTIEMBRE DEL 2025</t>
  </si>
  <si>
    <t>COMISION MANEJO DE CUENTA</t>
  </si>
  <si>
    <t>COMISION</t>
  </si>
  <si>
    <t>IMP. 0.15-000001205</t>
  </si>
  <si>
    <t>4524000042803</t>
  </si>
  <si>
    <t xml:space="preserve">CK PAGADO EN CAJA </t>
  </si>
  <si>
    <t xml:space="preserve">CK </t>
  </si>
  <si>
    <t>1205</t>
  </si>
  <si>
    <t>240-016429-6</t>
  </si>
  <si>
    <t>IMP. 0.15-000001206</t>
  </si>
  <si>
    <t>4524000036348</t>
  </si>
  <si>
    <t>240-016429-7</t>
  </si>
  <si>
    <t>1206</t>
  </si>
  <si>
    <t>CARGO BALANCE PROMEDIO MINIM</t>
  </si>
  <si>
    <t xml:space="preserve"> 0102520526</t>
  </si>
  <si>
    <t>59391</t>
  </si>
  <si>
    <t>59444</t>
  </si>
  <si>
    <t xml:space="preserve">Ingresos por deducción recibidas </t>
  </si>
  <si>
    <t>123866</t>
  </si>
  <si>
    <t>59704</t>
  </si>
  <si>
    <t>59795</t>
  </si>
  <si>
    <t>59903</t>
  </si>
  <si>
    <t>616362</t>
  </si>
  <si>
    <t>616358</t>
  </si>
  <si>
    <t>616359</t>
  </si>
  <si>
    <t>LIBRO BANCOS AL 31 DE OCTUBRE DEL 2025</t>
  </si>
  <si>
    <t>60218</t>
  </si>
  <si>
    <t>138008</t>
  </si>
  <si>
    <t>60301</t>
  </si>
  <si>
    <t>60442</t>
  </si>
  <si>
    <t>60625</t>
  </si>
  <si>
    <t>60732</t>
  </si>
  <si>
    <t xml:space="preserve"> 0102520527</t>
  </si>
  <si>
    <t xml:space="preserve"> 0102520528</t>
  </si>
  <si>
    <t>626727</t>
  </si>
  <si>
    <t>626729</t>
  </si>
  <si>
    <t>626728</t>
  </si>
  <si>
    <t>635592</t>
  </si>
  <si>
    <t>635593</t>
  </si>
  <si>
    <t>635594</t>
  </si>
  <si>
    <t>635595</t>
  </si>
  <si>
    <t>635602</t>
  </si>
  <si>
    <t>635600</t>
  </si>
  <si>
    <t>638408</t>
  </si>
  <si>
    <t>638407</t>
  </si>
  <si>
    <t>DEP. EN CHEQUE SIN LIBRETA- AHO</t>
  </si>
  <si>
    <t>Transferencia Aut. Emitida AH DB</t>
  </si>
  <si>
    <t>LIBRO BANCOS AL 30 DE NOVIEMBRE DEL 2025</t>
  </si>
  <si>
    <t>005170030284</t>
  </si>
  <si>
    <t xml:space="preserve">NOM. TRANFERENCIA TESORERIA N </t>
  </si>
  <si>
    <t>NOM.</t>
  </si>
  <si>
    <t xml:space="preserve">CK PAGADO DE CAJA </t>
  </si>
  <si>
    <t>IMP.0.15-000001208</t>
  </si>
  <si>
    <t xml:space="preserve">IMPUESTO </t>
  </si>
  <si>
    <t>IMP.0.15-000001207</t>
  </si>
  <si>
    <t>61027</t>
  </si>
  <si>
    <t>61156</t>
  </si>
  <si>
    <t>61279</t>
  </si>
  <si>
    <t>61298</t>
  </si>
  <si>
    <t>Numero
Transacción</t>
  </si>
  <si>
    <t>04078</t>
  </si>
  <si>
    <t>656164</t>
  </si>
  <si>
    <t>1289</t>
  </si>
  <si>
    <t>656273</t>
  </si>
  <si>
    <t>656274</t>
  </si>
  <si>
    <t>659024</t>
  </si>
  <si>
    <t>LIBRO BANCOS AL 31 DE DICIEMBRE DEL 2025</t>
  </si>
  <si>
    <t xml:space="preserve">NOM. TRANSFERENCIA TESORERIA </t>
  </si>
  <si>
    <t>CERTIFICACION CHEQUE PRIVADO</t>
  </si>
  <si>
    <t>COM. CK CERT. PRIVADO</t>
  </si>
  <si>
    <t>Imp.0.15-999231846</t>
  </si>
  <si>
    <t>61467</t>
  </si>
  <si>
    <t>61562</t>
  </si>
  <si>
    <t>61623</t>
  </si>
  <si>
    <t>61749</t>
  </si>
  <si>
    <t>61965</t>
  </si>
  <si>
    <t>61967</t>
  </si>
  <si>
    <t>62026</t>
  </si>
  <si>
    <t>62044</t>
  </si>
  <si>
    <t>62110</t>
  </si>
  <si>
    <t>62141</t>
  </si>
  <si>
    <t>62165</t>
  </si>
  <si>
    <t>62180</t>
  </si>
  <si>
    <t>62222</t>
  </si>
  <si>
    <t>Asignación Cuota de Pago Credito</t>
  </si>
  <si>
    <t>665631</t>
  </si>
  <si>
    <t>668751</t>
  </si>
  <si>
    <t>669864</t>
  </si>
  <si>
    <t>669865</t>
  </si>
  <si>
    <t>Anticipos Financieros Emitida</t>
  </si>
  <si>
    <t>04398</t>
  </si>
  <si>
    <t>682141</t>
  </si>
  <si>
    <t>684683</t>
  </si>
  <si>
    <t>684685</t>
  </si>
  <si>
    <t>687250</t>
  </si>
  <si>
    <t>689609</t>
  </si>
  <si>
    <t>689615</t>
  </si>
  <si>
    <t>689610</t>
  </si>
  <si>
    <t>689612</t>
  </si>
  <si>
    <t>689613</t>
  </si>
  <si>
    <t>695695</t>
  </si>
  <si>
    <t>696741</t>
  </si>
  <si>
    <t>696742</t>
  </si>
  <si>
    <t>696753</t>
  </si>
  <si>
    <t>696746</t>
  </si>
  <si>
    <t>696745</t>
  </si>
  <si>
    <t>696743</t>
  </si>
  <si>
    <t>696750</t>
  </si>
  <si>
    <t>696751</t>
  </si>
  <si>
    <t>696747</t>
  </si>
  <si>
    <t>699610</t>
  </si>
  <si>
    <t>699612</t>
  </si>
  <si>
    <t>699611</t>
  </si>
  <si>
    <t>701973</t>
  </si>
  <si>
    <t>701974</t>
  </si>
  <si>
    <t>701975</t>
  </si>
  <si>
    <t>005170020235</t>
  </si>
  <si>
    <r>
      <t xml:space="preserve">Felipe López García
</t>
    </r>
    <r>
      <rPr>
        <sz val="12"/>
        <color theme="1"/>
        <rFont val="Hervalit"/>
      </rPr>
      <t>Encardo de Contabilidad</t>
    </r>
  </si>
  <si>
    <r>
      <t xml:space="preserve">María Mercedes Troncoso
</t>
    </r>
    <r>
      <rPr>
        <sz val="12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</si>
</sst>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family val="2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b/>
      <sz val="12"/>
      <color theme="1"/>
      <name val="Hervalit"/>
    </font>
    <font>
      <sz val="12"/>
      <color theme="1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12"/>
    <xf numFmtId="0" fontId="2" fillId="0" borderId="12"/>
    <xf numFmtId="0" fontId="2" fillId="0" borderId="12"/>
    <xf numFmtId="0" fontId="2" fillId="0" borderId="12"/>
    <xf numFmtId="43" fontId="3" fillId="0" borderId="12" applyFont="0" applyFill="0" applyBorder="0" applyAlignment="0" applyProtection="0"/>
    <xf numFmtId="165" fontId="2" fillId="0" borderId="12" applyFont="0" applyFill="0" applyBorder="0" applyAlignment="0" applyProtection="0"/>
    <xf numFmtId="0" fontId="1" fillId="0" borderId="12"/>
    <xf numFmtId="43" fontId="1" fillId="0" borderId="12" applyFont="0" applyFill="0" applyBorder="0" applyAlignment="0" applyProtection="0"/>
    <xf numFmtId="0" fontId="1" fillId="0" borderId="12"/>
    <xf numFmtId="0" fontId="1" fillId="0" borderId="12"/>
    <xf numFmtId="0" fontId="1" fillId="0" borderId="12"/>
    <xf numFmtId="0" fontId="1" fillId="0" borderId="12"/>
    <xf numFmtId="165" fontId="1" fillId="0" borderId="12" applyFont="0" applyFill="0" applyBorder="0" applyAlignment="0" applyProtection="0"/>
    <xf numFmtId="43" fontId="11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4" fontId="4" fillId="4" borderId="22" xfId="2" applyNumberFormat="1" applyFont="1" applyFill="1" applyBorder="1" applyAlignment="1">
      <alignment horizontal="left" vertical="center"/>
    </xf>
    <xf numFmtId="4" fontId="8" fillId="4" borderId="22" xfId="0" applyNumberFormat="1" applyFont="1" applyFill="1" applyBorder="1" applyAlignment="1">
      <alignment horizontal="left" vertical="center"/>
    </xf>
    <xf numFmtId="164" fontId="9" fillId="4" borderId="22" xfId="0" applyNumberFormat="1" applyFont="1" applyFill="1" applyBorder="1" applyAlignment="1">
      <alignment horizontal="center" vertical="center"/>
    </xf>
    <xf numFmtId="0" fontId="9" fillId="4" borderId="22" xfId="2" applyFont="1" applyFill="1" applyBorder="1" applyAlignment="1">
      <alignment horizontal="left" vertical="center"/>
    </xf>
    <xf numFmtId="49" fontId="9" fillId="4" borderId="22" xfId="0" applyNumberFormat="1" applyFont="1" applyFill="1" applyBorder="1" applyAlignment="1">
      <alignment horizontal="left" vertical="center"/>
    </xf>
    <xf numFmtId="4" fontId="9" fillId="4" borderId="22" xfId="0" applyNumberFormat="1" applyFont="1" applyFill="1" applyBorder="1" applyAlignment="1">
      <alignment horizontal="right" vertical="center"/>
    </xf>
    <xf numFmtId="4" fontId="5" fillId="5" borderId="21" xfId="0" applyNumberFormat="1" applyFont="1" applyFill="1" applyBorder="1" applyAlignment="1">
      <alignment vertical="center"/>
    </xf>
    <xf numFmtId="4" fontId="5" fillId="5" borderId="2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3" borderId="17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4" fontId="4" fillId="4" borderId="23" xfId="2" applyNumberFormat="1" applyFont="1" applyFill="1" applyBorder="1" applyAlignment="1">
      <alignment horizontal="left" vertical="center"/>
    </xf>
    <xf numFmtId="4" fontId="4" fillId="4" borderId="23" xfId="0" applyNumberFormat="1" applyFont="1" applyFill="1" applyBorder="1" applyAlignment="1">
      <alignment horizontal="left" vertical="center"/>
    </xf>
    <xf numFmtId="164" fontId="9" fillId="4" borderId="23" xfId="0" applyNumberFormat="1" applyFont="1" applyFill="1" applyBorder="1" applyAlignment="1">
      <alignment horizontal="center" vertical="center"/>
    </xf>
    <xf numFmtId="0" fontId="9" fillId="4" borderId="23" xfId="2" applyFont="1" applyFill="1" applyBorder="1" applyAlignment="1">
      <alignment horizontal="center" vertical="center"/>
    </xf>
    <xf numFmtId="49" fontId="9" fillId="4" borderId="23" xfId="0" applyNumberFormat="1" applyFont="1" applyFill="1" applyBorder="1" applyAlignment="1">
      <alignment horizontal="center" vertical="center"/>
    </xf>
    <xf numFmtId="4" fontId="9" fillId="4" borderId="6" xfId="0" applyNumberFormat="1" applyFont="1" applyFill="1" applyBorder="1" applyAlignment="1">
      <alignment horizontal="right" vertical="center"/>
    </xf>
    <xf numFmtId="4" fontId="9" fillId="4" borderId="5" xfId="0" applyNumberFormat="1" applyFont="1" applyFill="1" applyBorder="1" applyAlignment="1">
      <alignment horizontal="right" vertical="center"/>
    </xf>
    <xf numFmtId="4" fontId="4" fillId="4" borderId="22" xfId="0" applyNumberFormat="1" applyFont="1" applyFill="1" applyBorder="1" applyAlignment="1">
      <alignment horizontal="left" vertical="center"/>
    </xf>
    <xf numFmtId="0" fontId="9" fillId="4" borderId="22" xfId="2" applyFont="1" applyFill="1" applyBorder="1" applyAlignment="1">
      <alignment horizontal="center" vertical="center"/>
    </xf>
    <xf numFmtId="49" fontId="9" fillId="4" borderId="22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left" vertical="center"/>
    </xf>
    <xf numFmtId="14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4" fontId="5" fillId="5" borderId="22" xfId="0" applyNumberFormat="1" applyFont="1" applyFill="1" applyBorder="1" applyAlignment="1">
      <alignment vertical="center"/>
    </xf>
    <xf numFmtId="4" fontId="7" fillId="3" borderId="5" xfId="0" applyNumberFormat="1" applyFont="1" applyFill="1" applyBorder="1" applyAlignment="1">
      <alignment horizontal="center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left" vertical="center"/>
    </xf>
    <xf numFmtId="0" fontId="6" fillId="0" borderId="17" xfId="0" applyFont="1" applyBorder="1" applyAlignment="1">
      <alignment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4" fontId="6" fillId="4" borderId="22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vertical="center" wrapText="1"/>
    </xf>
    <xf numFmtId="14" fontId="6" fillId="0" borderId="22" xfId="0" applyNumberFormat="1" applyFont="1" applyBorder="1" applyAlignment="1">
      <alignment horizontal="center" vertical="center" wrapText="1"/>
    </xf>
    <xf numFmtId="4" fontId="5" fillId="5" borderId="16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" fontId="5" fillId="5" borderId="24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/>
    <xf numFmtId="4" fontId="5" fillId="2" borderId="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4" fontId="4" fillId="0" borderId="5" xfId="0" applyNumberFormat="1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14" fontId="4" fillId="0" borderId="22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right" wrapText="1"/>
    </xf>
    <xf numFmtId="4" fontId="5" fillId="5" borderId="16" xfId="0" applyNumberFormat="1" applyFont="1" applyFill="1" applyBorder="1"/>
    <xf numFmtId="4" fontId="5" fillId="0" borderId="5" xfId="0" applyNumberFormat="1" applyFont="1" applyBorder="1" applyAlignment="1">
      <alignment horizontal="right"/>
    </xf>
    <xf numFmtId="0" fontId="5" fillId="0" borderId="0" xfId="0" applyFont="1"/>
    <xf numFmtId="43" fontId="9" fillId="4" borderId="22" xfId="14" applyFont="1" applyFill="1" applyBorder="1" applyAlignment="1">
      <alignment horizontal="right" vertical="center"/>
    </xf>
    <xf numFmtId="43" fontId="6" fillId="0" borderId="22" xfId="14" applyFont="1" applyBorder="1" applyAlignment="1">
      <alignment horizontal="right" vertical="center"/>
    </xf>
    <xf numFmtId="43" fontId="14" fillId="4" borderId="22" xfId="14" applyFont="1" applyFill="1" applyBorder="1" applyAlignment="1">
      <alignment horizontal="right" vertical="center"/>
    </xf>
    <xf numFmtId="14" fontId="4" fillId="0" borderId="22" xfId="0" applyNumberFormat="1" applyFont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4" fontId="13" fillId="4" borderId="22" xfId="0" applyNumberFormat="1" applyFont="1" applyFill="1" applyBorder="1" applyAlignment="1">
      <alignment horizontal="left" vertical="center"/>
    </xf>
    <xf numFmtId="0" fontId="13" fillId="0" borderId="22" xfId="0" applyFont="1" applyBorder="1" applyAlignment="1">
      <alignment vertical="center" wrapText="1"/>
    </xf>
    <xf numFmtId="14" fontId="1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 wrapText="1"/>
    </xf>
    <xf numFmtId="43" fontId="13" fillId="0" borderId="22" xfId="14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center" vertical="center"/>
    </xf>
    <xf numFmtId="43" fontId="5" fillId="5" borderId="22" xfId="14" applyFont="1" applyFill="1" applyBorder="1" applyAlignment="1">
      <alignment vertical="center"/>
    </xf>
    <xf numFmtId="43" fontId="5" fillId="5" borderId="22" xfId="14" applyFont="1" applyFill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4" fontId="4" fillId="0" borderId="22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4" fontId="8" fillId="4" borderId="22" xfId="0" applyNumberFormat="1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4" fontId="4" fillId="4" borderId="22" xfId="0" applyNumberFormat="1" applyFont="1" applyFill="1" applyBorder="1" applyAlignment="1">
      <alignment horizontal="left" vertical="center" shrinkToFit="1"/>
    </xf>
    <xf numFmtId="4" fontId="6" fillId="0" borderId="22" xfId="0" applyNumberFormat="1" applyFont="1" applyBorder="1" applyAlignment="1">
      <alignment horizontal="left" vertical="center" shrinkToFit="1"/>
    </xf>
    <xf numFmtId="0" fontId="4" fillId="0" borderId="22" xfId="0" applyFont="1" applyBorder="1" applyAlignment="1">
      <alignment vertical="center" shrinkToFit="1"/>
    </xf>
    <xf numFmtId="1" fontId="4" fillId="0" borderId="22" xfId="0" applyNumberFormat="1" applyFont="1" applyBorder="1" applyAlignment="1">
      <alignment horizontal="center" shrinkToFit="1"/>
    </xf>
    <xf numFmtId="1" fontId="9" fillId="4" borderId="22" xfId="0" applyNumberFormat="1" applyFont="1" applyFill="1" applyBorder="1" applyAlignment="1">
      <alignment horizontal="center" shrinkToFit="1"/>
    </xf>
    <xf numFmtId="1" fontId="4" fillId="0" borderId="0" xfId="0" applyNumberFormat="1" applyFont="1" applyAlignment="1">
      <alignment horizontal="center" shrinkToFit="1"/>
    </xf>
    <xf numFmtId="0" fontId="16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5" fillId="2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5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5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5" fillId="2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12" xfId="0" applyFont="1" applyBorder="1" applyAlignment="1">
      <alignment horizontal="center" wrapText="1"/>
    </xf>
  </cellXfs>
  <cellStyles count="15">
    <cellStyle name="Millares" xfId="14" builtinId="3"/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104774</xdr:rowOff>
    </xdr:from>
    <xdr:to>
      <xdr:col>4</xdr:col>
      <xdr:colOff>862341</xdr:colOff>
      <xdr:row>1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04774"/>
          <a:ext cx="2767341" cy="1171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D1C1C-930F-41E1-90FC-3D3C5620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127D6-67BB-443A-99CD-5036475E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1078230</xdr:colOff>
      <xdr:row>0</xdr:row>
      <xdr:rowOff>74294</xdr:rowOff>
    </xdr:from>
    <xdr:to>
      <xdr:col>4</xdr:col>
      <xdr:colOff>930921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730" y="74294"/>
          <a:ext cx="2847351" cy="1169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360B2-E27D-4A1A-8AC2-2066C1F2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B790BA-C62F-4B9A-8EFD-A2E8D7F5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view="pageBreakPreview" topLeftCell="A14" zoomScaleNormal="100" zoomScaleSheetLayoutView="100" workbookViewId="0">
      <selection activeCell="A22" sqref="A22:XFD22"/>
    </sheetView>
  </sheetViews>
  <sheetFormatPr baseColWidth="10" defaultColWidth="11.42578125" defaultRowHeight="15" customHeight="1"/>
  <cols>
    <col min="1" max="1" width="16.2851562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6.7109375" style="1" bestFit="1" customWidth="1"/>
    <col min="6" max="6" width="12" style="1" bestFit="1" customWidth="1"/>
    <col min="7" max="7" width="19.28515625" style="1" bestFit="1" customWidth="1"/>
    <col min="8" max="8" width="15.28515625" style="1" bestFit="1" customWidth="1"/>
    <col min="9" max="9" width="19.28515625" style="1" bestFit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5.95" customHeight="1">
      <c r="A3" s="142" t="s">
        <v>45</v>
      </c>
      <c r="B3" s="143"/>
      <c r="C3" s="143"/>
      <c r="D3" s="143"/>
      <c r="E3" s="143"/>
      <c r="F3" s="143"/>
      <c r="G3" s="143"/>
      <c r="H3" s="143"/>
      <c r="I3" s="143"/>
    </row>
    <row r="4" spans="1:9" ht="15.95" customHeight="1">
      <c r="A4" s="144" t="s">
        <v>60</v>
      </c>
      <c r="B4" s="145"/>
      <c r="C4" s="145"/>
      <c r="D4" s="145"/>
      <c r="E4" s="145"/>
      <c r="F4" s="145"/>
      <c r="G4" s="145"/>
      <c r="H4" s="145"/>
      <c r="I4" s="146"/>
    </row>
    <row r="5" spans="1:9" ht="15.95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5.95" customHeight="1">
      <c r="A6" s="71"/>
      <c r="B6" s="2"/>
      <c r="C6" s="2"/>
      <c r="D6" s="2"/>
      <c r="E6" s="2"/>
      <c r="F6" s="2"/>
      <c r="G6" s="2"/>
      <c r="H6" s="2"/>
      <c r="I6" s="2"/>
    </row>
    <row r="7" spans="1:9" ht="15.95" customHeight="1">
      <c r="A7" s="152" t="s">
        <v>13</v>
      </c>
      <c r="B7" s="153"/>
      <c r="C7" s="153"/>
      <c r="D7" s="153"/>
      <c r="E7" s="153"/>
      <c r="F7" s="153"/>
      <c r="G7" s="153"/>
      <c r="H7" s="153"/>
      <c r="I7" s="154"/>
    </row>
    <row r="8" spans="1:9" ht="15.95" customHeight="1">
      <c r="A8" s="135" t="s">
        <v>42</v>
      </c>
      <c r="B8" s="135"/>
      <c r="C8" s="135"/>
      <c r="D8" s="135"/>
      <c r="E8" s="135"/>
      <c r="F8" s="135"/>
      <c r="G8" s="135"/>
      <c r="H8" s="135"/>
      <c r="I8" s="3">
        <v>1261.8899999999994</v>
      </c>
    </row>
    <row r="9" spans="1:9" ht="43.5" customHeight="1">
      <c r="A9" s="4" t="s">
        <v>2</v>
      </c>
      <c r="B9" s="5" t="s">
        <v>3</v>
      </c>
      <c r="C9" s="5" t="s">
        <v>4</v>
      </c>
      <c r="D9" s="6" t="s">
        <v>5</v>
      </c>
      <c r="E9" s="6" t="s">
        <v>44</v>
      </c>
      <c r="F9" s="6" t="s">
        <v>7</v>
      </c>
      <c r="G9" s="5" t="s">
        <v>8</v>
      </c>
      <c r="H9" s="6" t="s">
        <v>9</v>
      </c>
      <c r="I9" s="6" t="s">
        <v>10</v>
      </c>
    </row>
    <row r="10" spans="1:9" ht="15.95" customHeight="1">
      <c r="A10" s="7" t="s">
        <v>14</v>
      </c>
      <c r="B10" s="8" t="s">
        <v>28</v>
      </c>
      <c r="C10" s="9" t="s">
        <v>26</v>
      </c>
      <c r="D10" s="10">
        <v>45716</v>
      </c>
      <c r="E10" s="11" t="s">
        <v>31</v>
      </c>
      <c r="F10" s="12" t="s">
        <v>27</v>
      </c>
      <c r="G10" s="13">
        <v>0</v>
      </c>
      <c r="H10" s="13">
        <v>175</v>
      </c>
      <c r="I10" s="13">
        <f>+I8+G10-H10</f>
        <v>1086.8899999999994</v>
      </c>
    </row>
    <row r="11" spans="1:9" ht="15.95" customHeight="1">
      <c r="A11" s="7" t="s">
        <v>14</v>
      </c>
      <c r="B11" s="8" t="s">
        <v>28</v>
      </c>
      <c r="C11" s="9" t="s">
        <v>49</v>
      </c>
      <c r="D11" s="10">
        <v>45716</v>
      </c>
      <c r="E11" s="11" t="s">
        <v>21</v>
      </c>
      <c r="F11" s="12" t="s">
        <v>50</v>
      </c>
      <c r="G11" s="13">
        <v>39268.83</v>
      </c>
      <c r="H11" s="13">
        <v>0</v>
      </c>
      <c r="I11" s="13">
        <f>+I10+G11-H11</f>
        <v>40355.72</v>
      </c>
    </row>
    <row r="12" spans="1:9" ht="24.95" customHeight="1">
      <c r="A12" s="136" t="s">
        <v>12</v>
      </c>
      <c r="B12" s="137"/>
      <c r="C12" s="137"/>
      <c r="D12" s="137"/>
      <c r="E12" s="137"/>
      <c r="F12" s="138"/>
      <c r="G12" s="14">
        <f>SUM(G10)</f>
        <v>0</v>
      </c>
      <c r="H12" s="14">
        <f>SUM(H10)</f>
        <v>175</v>
      </c>
      <c r="I12" s="15">
        <f>+I11</f>
        <v>40355.72</v>
      </c>
    </row>
    <row r="13" spans="1:9" ht="15.75" customHeight="1">
      <c r="B13" s="16"/>
      <c r="C13" s="17"/>
      <c r="H13" s="16"/>
      <c r="I13" s="18"/>
    </row>
    <row r="14" spans="1:9" ht="19.5" customHeight="1">
      <c r="A14" s="147" t="s">
        <v>0</v>
      </c>
      <c r="B14" s="147"/>
      <c r="C14" s="147"/>
      <c r="D14" s="147"/>
      <c r="E14" s="147"/>
      <c r="F14" s="147"/>
      <c r="G14" s="147"/>
      <c r="H14" s="147"/>
      <c r="I14" s="147"/>
    </row>
    <row r="15" spans="1:9" ht="18.75" customHeight="1">
      <c r="A15" s="135" t="s">
        <v>42</v>
      </c>
      <c r="B15" s="135"/>
      <c r="C15" s="135"/>
      <c r="D15" s="135"/>
      <c r="E15" s="135"/>
      <c r="F15" s="135"/>
      <c r="G15" s="135"/>
      <c r="H15" s="135"/>
      <c r="I15" s="3">
        <v>2932.6799999999675</v>
      </c>
    </row>
    <row r="16" spans="1:9" ht="42.75" customHeight="1">
      <c r="A16" s="4" t="s">
        <v>2</v>
      </c>
      <c r="B16" s="19" t="s">
        <v>3</v>
      </c>
      <c r="C16" s="19" t="s">
        <v>4</v>
      </c>
      <c r="D16" s="4" t="s">
        <v>5</v>
      </c>
      <c r="E16" s="4" t="s">
        <v>6</v>
      </c>
      <c r="F16" s="4" t="s">
        <v>7</v>
      </c>
      <c r="G16" s="5" t="s">
        <v>8</v>
      </c>
      <c r="H16" s="6" t="s">
        <v>9</v>
      </c>
      <c r="I16" s="6" t="s">
        <v>10</v>
      </c>
    </row>
    <row r="17" spans="1:9" ht="15.95" customHeight="1">
      <c r="A17" s="20" t="s">
        <v>11</v>
      </c>
      <c r="B17" s="21" t="s">
        <v>29</v>
      </c>
      <c r="C17" s="22" t="s">
        <v>40</v>
      </c>
      <c r="D17" s="23">
        <v>45716</v>
      </c>
      <c r="E17" s="24" t="s">
        <v>21</v>
      </c>
      <c r="F17" s="25" t="s">
        <v>27</v>
      </c>
      <c r="G17" s="26">
        <v>0</v>
      </c>
      <c r="H17" s="27">
        <v>150</v>
      </c>
      <c r="I17" s="27">
        <f>I15+G17-H17</f>
        <v>2782.6799999999675</v>
      </c>
    </row>
    <row r="18" spans="1:9" ht="15.95" customHeight="1">
      <c r="A18" s="7" t="s">
        <v>11</v>
      </c>
      <c r="B18" s="8" t="s">
        <v>28</v>
      </c>
      <c r="C18" s="28" t="s">
        <v>41</v>
      </c>
      <c r="D18" s="10">
        <v>45716</v>
      </c>
      <c r="E18" s="29" t="s">
        <v>21</v>
      </c>
      <c r="F18" s="30" t="s">
        <v>27</v>
      </c>
      <c r="G18" s="26">
        <v>0</v>
      </c>
      <c r="H18" s="27">
        <v>175</v>
      </c>
      <c r="I18" s="27">
        <f t="shared" ref="I18" si="0">I17+G18-H18</f>
        <v>2607.6799999999675</v>
      </c>
    </row>
    <row r="19" spans="1:9" ht="24.95" customHeight="1">
      <c r="A19" s="158" t="s">
        <v>12</v>
      </c>
      <c r="B19" s="159"/>
      <c r="C19" s="159"/>
      <c r="D19" s="159"/>
      <c r="E19" s="159"/>
      <c r="F19" s="160"/>
      <c r="G19" s="14">
        <f>SUM(G17:G18)</f>
        <v>0</v>
      </c>
      <c r="H19" s="14">
        <f>SUM(H17:H18)</f>
        <v>325</v>
      </c>
      <c r="I19" s="15">
        <f>I18</f>
        <v>2607.6799999999675</v>
      </c>
    </row>
    <row r="20" spans="1:9" ht="15.75" customHeight="1">
      <c r="B20" s="16"/>
      <c r="C20" s="17"/>
      <c r="G20" s="31"/>
      <c r="H20" s="16"/>
      <c r="I20" s="18"/>
    </row>
    <row r="21" spans="1:9" ht="18.75" customHeight="1">
      <c r="A21" s="147" t="s">
        <v>15</v>
      </c>
      <c r="B21" s="145"/>
      <c r="C21" s="145"/>
      <c r="D21" s="145"/>
      <c r="E21" s="145"/>
      <c r="F21" s="145"/>
      <c r="G21" s="145"/>
      <c r="H21" s="145"/>
      <c r="I21" s="146"/>
    </row>
    <row r="22" spans="1:9" ht="18.75" customHeight="1">
      <c r="A22" s="135" t="s">
        <v>42</v>
      </c>
      <c r="B22" s="135"/>
      <c r="C22" s="135"/>
      <c r="D22" s="135"/>
      <c r="E22" s="135"/>
      <c r="F22" s="135"/>
      <c r="G22" s="135"/>
      <c r="H22" s="135"/>
      <c r="I22" s="3">
        <v>68769.88</v>
      </c>
    </row>
    <row r="23" spans="1:9" ht="39" customHeight="1">
      <c r="A23" s="32" t="s">
        <v>2</v>
      </c>
      <c r="B23" s="33" t="s">
        <v>3</v>
      </c>
      <c r="C23" s="33" t="s">
        <v>4</v>
      </c>
      <c r="D23" s="32" t="s">
        <v>5</v>
      </c>
      <c r="E23" s="32" t="s">
        <v>6</v>
      </c>
      <c r="F23" s="32" t="s">
        <v>7</v>
      </c>
      <c r="G23" s="33" t="s">
        <v>8</v>
      </c>
      <c r="H23" s="32" t="s">
        <v>9</v>
      </c>
      <c r="I23" s="32" t="s">
        <v>10</v>
      </c>
    </row>
    <row r="24" spans="1:9" ht="15.95" customHeight="1">
      <c r="A24" s="7" t="s">
        <v>59</v>
      </c>
      <c r="B24" s="70" t="s">
        <v>28</v>
      </c>
      <c r="C24" s="34" t="s">
        <v>26</v>
      </c>
      <c r="D24" s="35">
        <v>45716</v>
      </c>
      <c r="E24" s="36" t="s">
        <v>30</v>
      </c>
      <c r="F24" s="37" t="s">
        <v>27</v>
      </c>
      <c r="G24" s="38">
        <v>0</v>
      </c>
      <c r="H24" s="38">
        <v>175</v>
      </c>
      <c r="I24" s="13">
        <f>+I22+G24-H24</f>
        <v>68594.880000000005</v>
      </c>
    </row>
    <row r="25" spans="1:9" ht="24.95" customHeight="1">
      <c r="A25" s="161" t="s">
        <v>12</v>
      </c>
      <c r="B25" s="162"/>
      <c r="C25" s="162"/>
      <c r="D25" s="162"/>
      <c r="E25" s="162"/>
      <c r="F25" s="162"/>
      <c r="G25" s="39">
        <f>SUM(G24:G24)</f>
        <v>0</v>
      </c>
      <c r="H25" s="39">
        <f>SUM(H24:H24)</f>
        <v>175</v>
      </c>
      <c r="I25" s="39">
        <f>+I24</f>
        <v>68594.880000000005</v>
      </c>
    </row>
    <row r="26" spans="1:9" ht="15.75" customHeight="1">
      <c r="A26" s="16"/>
      <c r="B26" s="17"/>
      <c r="G26" s="16"/>
      <c r="H26" s="18"/>
    </row>
    <row r="27" spans="1:9" s="72" customFormat="1" ht="18" customHeight="1">
      <c r="A27" s="148" t="s">
        <v>20</v>
      </c>
      <c r="B27" s="149"/>
      <c r="C27" s="149"/>
      <c r="D27" s="149"/>
      <c r="E27" s="149"/>
      <c r="F27" s="149"/>
      <c r="G27" s="149"/>
      <c r="H27" s="149"/>
      <c r="I27" s="150"/>
    </row>
    <row r="28" spans="1:9" s="72" customFormat="1" ht="18.75" customHeight="1">
      <c r="A28" s="135" t="s">
        <v>42</v>
      </c>
      <c r="B28" s="135"/>
      <c r="C28" s="135"/>
      <c r="D28" s="135"/>
      <c r="E28" s="135"/>
      <c r="F28" s="135"/>
      <c r="G28" s="135"/>
      <c r="H28" s="135"/>
      <c r="I28" s="73">
        <v>11740290.850000001</v>
      </c>
    </row>
    <row r="29" spans="1:9" s="72" customFormat="1" ht="39" customHeight="1">
      <c r="A29" s="74" t="s">
        <v>2</v>
      </c>
      <c r="B29" s="75" t="s">
        <v>3</v>
      </c>
      <c r="C29" s="75" t="s">
        <v>4</v>
      </c>
      <c r="D29" s="74" t="s">
        <v>5</v>
      </c>
      <c r="E29" s="74" t="s">
        <v>6</v>
      </c>
      <c r="F29" s="74" t="s">
        <v>7</v>
      </c>
      <c r="G29" s="76" t="s">
        <v>8</v>
      </c>
      <c r="H29" s="77" t="s">
        <v>9</v>
      </c>
      <c r="I29" s="77" t="s">
        <v>10</v>
      </c>
    </row>
    <row r="30" spans="1:9" s="72" customFormat="1" ht="19.5" customHeight="1">
      <c r="A30" s="78">
        <v>2085001000</v>
      </c>
      <c r="B30" s="79" t="s">
        <v>18</v>
      </c>
      <c r="C30" s="80" t="s">
        <v>32</v>
      </c>
      <c r="D30" s="81">
        <v>45691</v>
      </c>
      <c r="E30" s="78" t="s">
        <v>21</v>
      </c>
      <c r="F30" s="82" t="s">
        <v>19</v>
      </c>
      <c r="G30" s="83">
        <v>23986</v>
      </c>
      <c r="H30" s="84">
        <v>0</v>
      </c>
      <c r="I30" s="84">
        <f>+I28+G30-H30</f>
        <v>11764276.850000001</v>
      </c>
    </row>
    <row r="31" spans="1:9" s="72" customFormat="1" ht="19.5" customHeight="1">
      <c r="A31" s="78">
        <v>2085001000</v>
      </c>
      <c r="B31" s="79" t="s">
        <v>16</v>
      </c>
      <c r="C31" s="80" t="s">
        <v>33</v>
      </c>
      <c r="D31" s="85">
        <v>45692</v>
      </c>
      <c r="E31" s="78" t="s">
        <v>21</v>
      </c>
      <c r="F31" s="82" t="s">
        <v>19</v>
      </c>
      <c r="G31" s="84">
        <v>59055</v>
      </c>
      <c r="H31" s="86">
        <v>0</v>
      </c>
      <c r="I31" s="84">
        <f>+I30+G31-H31</f>
        <v>11823331.850000001</v>
      </c>
    </row>
    <row r="32" spans="1:9" s="72" customFormat="1" ht="19.5" customHeight="1">
      <c r="A32" s="78">
        <v>2085001000</v>
      </c>
      <c r="B32" s="79" t="s">
        <v>16</v>
      </c>
      <c r="C32" s="80" t="s">
        <v>33</v>
      </c>
      <c r="D32" s="85">
        <v>45693</v>
      </c>
      <c r="E32" s="78" t="s">
        <v>21</v>
      </c>
      <c r="F32" s="82" t="s">
        <v>19</v>
      </c>
      <c r="G32" s="84">
        <v>50592</v>
      </c>
      <c r="H32" s="86">
        <v>0</v>
      </c>
      <c r="I32" s="84">
        <f t="shared" ref="I32:I53" si="1">+I31+G32-H32</f>
        <v>11873923.850000001</v>
      </c>
    </row>
    <row r="33" spans="1:9" s="72" customFormat="1" ht="19.5" customHeight="1">
      <c r="A33" s="78">
        <v>2085001000</v>
      </c>
      <c r="B33" s="79" t="s">
        <v>16</v>
      </c>
      <c r="C33" s="80" t="s">
        <v>32</v>
      </c>
      <c r="D33" s="81">
        <v>45694</v>
      </c>
      <c r="E33" s="78" t="s">
        <v>21</v>
      </c>
      <c r="F33" s="82" t="s">
        <v>19</v>
      </c>
      <c r="G33" s="84">
        <v>31647.5</v>
      </c>
      <c r="H33" s="86">
        <v>0</v>
      </c>
      <c r="I33" s="84">
        <f t="shared" si="1"/>
        <v>11905571.350000001</v>
      </c>
    </row>
    <row r="34" spans="1:9" s="72" customFormat="1" ht="19.5" customHeight="1">
      <c r="A34" s="78">
        <v>2085001000</v>
      </c>
      <c r="B34" s="79" t="s">
        <v>16</v>
      </c>
      <c r="C34" s="80" t="s">
        <v>33</v>
      </c>
      <c r="D34" s="81">
        <v>45695</v>
      </c>
      <c r="E34" s="78" t="s">
        <v>21</v>
      </c>
      <c r="F34" s="82" t="s">
        <v>19</v>
      </c>
      <c r="G34" s="84">
        <v>481307.4</v>
      </c>
      <c r="H34" s="86">
        <v>0</v>
      </c>
      <c r="I34" s="84">
        <f t="shared" si="1"/>
        <v>12386878.750000002</v>
      </c>
    </row>
    <row r="35" spans="1:9" s="72" customFormat="1" ht="19.5" customHeight="1">
      <c r="A35" s="78">
        <v>2085001000</v>
      </c>
      <c r="B35" s="79" t="s">
        <v>16</v>
      </c>
      <c r="C35" s="80" t="s">
        <v>33</v>
      </c>
      <c r="D35" s="81">
        <v>45698</v>
      </c>
      <c r="E35" s="78" t="s">
        <v>21</v>
      </c>
      <c r="F35" s="82" t="s">
        <v>19</v>
      </c>
      <c r="G35" s="83">
        <v>583231.79</v>
      </c>
      <c r="H35" s="86">
        <v>0</v>
      </c>
      <c r="I35" s="84">
        <f t="shared" si="1"/>
        <v>12970110.540000003</v>
      </c>
    </row>
    <row r="36" spans="1:9" s="72" customFormat="1" ht="19.5" customHeight="1">
      <c r="A36" s="78">
        <v>2085001000</v>
      </c>
      <c r="B36" s="79" t="s">
        <v>16</v>
      </c>
      <c r="C36" s="80" t="s">
        <v>32</v>
      </c>
      <c r="D36" s="81">
        <v>45699</v>
      </c>
      <c r="E36" s="78" t="s">
        <v>21</v>
      </c>
      <c r="F36" s="82" t="s">
        <v>19</v>
      </c>
      <c r="G36" s="84">
        <v>162332</v>
      </c>
      <c r="H36" s="86">
        <v>0</v>
      </c>
      <c r="I36" s="84">
        <f t="shared" si="1"/>
        <v>13132442.540000003</v>
      </c>
    </row>
    <row r="37" spans="1:9" s="72" customFormat="1" ht="19.5" customHeight="1">
      <c r="A37" s="78">
        <v>2085001000</v>
      </c>
      <c r="B37" s="79" t="s">
        <v>16</v>
      </c>
      <c r="C37" s="80" t="s">
        <v>33</v>
      </c>
      <c r="D37" s="81">
        <v>45700</v>
      </c>
      <c r="E37" s="78" t="s">
        <v>21</v>
      </c>
      <c r="F37" s="82" t="s">
        <v>19</v>
      </c>
      <c r="G37" s="84">
        <v>2787.5</v>
      </c>
      <c r="H37" s="86">
        <v>0</v>
      </c>
      <c r="I37" s="84">
        <f t="shared" si="1"/>
        <v>13135230.040000003</v>
      </c>
    </row>
    <row r="38" spans="1:9" s="72" customFormat="1" ht="19.5" customHeight="1">
      <c r="A38" s="78">
        <v>2085001000</v>
      </c>
      <c r="B38" s="79" t="s">
        <v>16</v>
      </c>
      <c r="C38" s="80" t="s">
        <v>32</v>
      </c>
      <c r="D38" s="81">
        <v>45701</v>
      </c>
      <c r="E38" s="78" t="s">
        <v>21</v>
      </c>
      <c r="F38" s="82" t="s">
        <v>19</v>
      </c>
      <c r="G38" s="83">
        <v>11831.54</v>
      </c>
      <c r="H38" s="86">
        <v>0</v>
      </c>
      <c r="I38" s="84">
        <f t="shared" si="1"/>
        <v>13147061.580000002</v>
      </c>
    </row>
    <row r="39" spans="1:9" s="72" customFormat="1" ht="19.5" customHeight="1">
      <c r="A39" s="78">
        <v>2085001000</v>
      </c>
      <c r="B39" s="79" t="s">
        <v>16</v>
      </c>
      <c r="C39" s="80" t="s">
        <v>33</v>
      </c>
      <c r="D39" s="81">
        <v>45702</v>
      </c>
      <c r="E39" s="78" t="s">
        <v>21</v>
      </c>
      <c r="F39" s="82" t="s">
        <v>19</v>
      </c>
      <c r="G39" s="84">
        <v>111545.98</v>
      </c>
      <c r="H39" s="86">
        <v>0</v>
      </c>
      <c r="I39" s="84">
        <f t="shared" si="1"/>
        <v>13258607.560000002</v>
      </c>
    </row>
    <row r="40" spans="1:9" s="72" customFormat="1" ht="19.5" customHeight="1">
      <c r="A40" s="78">
        <v>2085001000</v>
      </c>
      <c r="B40" s="79" t="s">
        <v>16</v>
      </c>
      <c r="C40" s="80" t="s">
        <v>33</v>
      </c>
      <c r="D40" s="81">
        <v>45705</v>
      </c>
      <c r="E40" s="78" t="s">
        <v>21</v>
      </c>
      <c r="F40" s="82" t="s">
        <v>19</v>
      </c>
      <c r="G40" s="84">
        <v>5213.5</v>
      </c>
      <c r="H40" s="86">
        <v>0</v>
      </c>
      <c r="I40" s="84">
        <f t="shared" si="1"/>
        <v>13263821.060000002</v>
      </c>
    </row>
    <row r="41" spans="1:9" s="72" customFormat="1" ht="19.5" customHeight="1">
      <c r="A41" s="78">
        <v>2085001000</v>
      </c>
      <c r="B41" s="79" t="s">
        <v>16</v>
      </c>
      <c r="C41" s="80" t="s">
        <v>32</v>
      </c>
      <c r="D41" s="81">
        <v>45706</v>
      </c>
      <c r="E41" s="78" t="s">
        <v>21</v>
      </c>
      <c r="F41" s="82" t="s">
        <v>19</v>
      </c>
      <c r="G41" s="83">
        <v>411308</v>
      </c>
      <c r="H41" s="86">
        <v>0</v>
      </c>
      <c r="I41" s="84">
        <f t="shared" si="1"/>
        <v>13675129.060000002</v>
      </c>
    </row>
    <row r="42" spans="1:9" s="72" customFormat="1" ht="19.5" customHeight="1">
      <c r="A42" s="78">
        <v>2085001000</v>
      </c>
      <c r="B42" s="79" t="s">
        <v>16</v>
      </c>
      <c r="C42" s="80" t="s">
        <v>32</v>
      </c>
      <c r="D42" s="81">
        <v>45707</v>
      </c>
      <c r="E42" s="78" t="s">
        <v>21</v>
      </c>
      <c r="F42" s="82" t="s">
        <v>19</v>
      </c>
      <c r="G42" s="84">
        <v>70338.38</v>
      </c>
      <c r="H42" s="86">
        <v>0</v>
      </c>
      <c r="I42" s="84">
        <f t="shared" si="1"/>
        <v>13745467.440000003</v>
      </c>
    </row>
    <row r="43" spans="1:9" s="72" customFormat="1" ht="19.5" customHeight="1">
      <c r="A43" s="78">
        <v>2085001000</v>
      </c>
      <c r="B43" s="79" t="s">
        <v>16</v>
      </c>
      <c r="C43" s="80" t="s">
        <v>32</v>
      </c>
      <c r="D43" s="81">
        <v>45708</v>
      </c>
      <c r="E43" s="78" t="s">
        <v>21</v>
      </c>
      <c r="F43" s="82" t="s">
        <v>19</v>
      </c>
      <c r="G43" s="83">
        <v>31617.5</v>
      </c>
      <c r="H43" s="86">
        <v>0</v>
      </c>
      <c r="I43" s="84">
        <f t="shared" si="1"/>
        <v>13777084.940000003</v>
      </c>
    </row>
    <row r="44" spans="1:9" s="72" customFormat="1" ht="19.5" customHeight="1">
      <c r="A44" s="78">
        <v>2085001000</v>
      </c>
      <c r="B44" s="79" t="s">
        <v>16</v>
      </c>
      <c r="C44" s="80" t="s">
        <v>33</v>
      </c>
      <c r="D44" s="81">
        <v>45709</v>
      </c>
      <c r="E44" s="78" t="s">
        <v>21</v>
      </c>
      <c r="F44" s="82" t="s">
        <v>19</v>
      </c>
      <c r="G44" s="84">
        <v>212301.85</v>
      </c>
      <c r="H44" s="86">
        <v>0</v>
      </c>
      <c r="I44" s="84">
        <f t="shared" si="1"/>
        <v>13989386.790000003</v>
      </c>
    </row>
    <row r="45" spans="1:9" s="72" customFormat="1" ht="19.5" customHeight="1">
      <c r="A45" s="78">
        <v>2085001000</v>
      </c>
      <c r="B45" s="79" t="s">
        <v>16</v>
      </c>
      <c r="C45" s="80" t="s">
        <v>32</v>
      </c>
      <c r="D45" s="81">
        <v>45712</v>
      </c>
      <c r="E45" s="78" t="s">
        <v>21</v>
      </c>
      <c r="F45" s="82" t="s">
        <v>51</v>
      </c>
      <c r="G45" s="84">
        <v>0</v>
      </c>
      <c r="H45" s="86">
        <v>20000</v>
      </c>
      <c r="I45" s="84">
        <f t="shared" si="1"/>
        <v>13969386.790000003</v>
      </c>
    </row>
    <row r="46" spans="1:9" s="72" customFormat="1" ht="19.5" customHeight="1">
      <c r="A46" s="78">
        <v>2085001000</v>
      </c>
      <c r="B46" s="79" t="s">
        <v>16</v>
      </c>
      <c r="C46" s="80" t="s">
        <v>32</v>
      </c>
      <c r="D46" s="81">
        <v>45712</v>
      </c>
      <c r="E46" s="78" t="s">
        <v>21</v>
      </c>
      <c r="F46" s="82" t="s">
        <v>19</v>
      </c>
      <c r="G46" s="84">
        <v>17400</v>
      </c>
      <c r="H46" s="86">
        <v>0</v>
      </c>
      <c r="I46" s="84">
        <f t="shared" si="1"/>
        <v>13986786.790000003</v>
      </c>
    </row>
    <row r="47" spans="1:9" s="72" customFormat="1" ht="18" customHeight="1">
      <c r="A47" s="78">
        <v>2085001000</v>
      </c>
      <c r="B47" s="79" t="s">
        <v>16</v>
      </c>
      <c r="C47" s="80" t="s">
        <v>32</v>
      </c>
      <c r="D47" s="81">
        <v>45713</v>
      </c>
      <c r="E47" s="78" t="s">
        <v>21</v>
      </c>
      <c r="F47" s="82" t="s">
        <v>52</v>
      </c>
      <c r="G47" s="84">
        <v>0</v>
      </c>
      <c r="H47" s="86">
        <v>4537006.7300000004</v>
      </c>
      <c r="I47" s="84">
        <f t="shared" si="1"/>
        <v>9449780.0600000024</v>
      </c>
    </row>
    <row r="48" spans="1:9" s="72" customFormat="1" ht="19.5" customHeight="1">
      <c r="A48" s="78">
        <v>2085001000</v>
      </c>
      <c r="B48" s="79" t="s">
        <v>16</v>
      </c>
      <c r="C48" s="80" t="s">
        <v>32</v>
      </c>
      <c r="D48" s="81">
        <v>45713</v>
      </c>
      <c r="E48" s="78" t="s">
        <v>21</v>
      </c>
      <c r="F48" s="82" t="s">
        <v>19</v>
      </c>
      <c r="G48" s="84">
        <v>28304.59</v>
      </c>
      <c r="H48" s="86">
        <v>0</v>
      </c>
      <c r="I48" s="84">
        <f t="shared" si="1"/>
        <v>9478084.6500000022</v>
      </c>
    </row>
    <row r="49" spans="1:9" s="72" customFormat="1" ht="19.5" customHeight="1">
      <c r="A49" s="78">
        <v>2085001000</v>
      </c>
      <c r="B49" s="79" t="s">
        <v>16</v>
      </c>
      <c r="C49" s="80" t="s">
        <v>32</v>
      </c>
      <c r="D49" s="81">
        <v>45714</v>
      </c>
      <c r="E49" s="78" t="s">
        <v>21</v>
      </c>
      <c r="F49" s="82" t="s">
        <v>19</v>
      </c>
      <c r="G49" s="83">
        <v>38840.5</v>
      </c>
      <c r="H49" s="86">
        <v>0</v>
      </c>
      <c r="I49" s="84">
        <f t="shared" si="1"/>
        <v>9516925.1500000022</v>
      </c>
    </row>
    <row r="50" spans="1:9" s="72" customFormat="1" ht="19.5" customHeight="1">
      <c r="A50" s="78">
        <v>2085001000</v>
      </c>
      <c r="B50" s="79" t="s">
        <v>16</v>
      </c>
      <c r="C50" s="80" t="s">
        <v>32</v>
      </c>
      <c r="D50" s="81">
        <v>45714</v>
      </c>
      <c r="E50" s="78" t="s">
        <v>21</v>
      </c>
      <c r="F50" s="82" t="s">
        <v>53</v>
      </c>
      <c r="G50" s="83">
        <v>0</v>
      </c>
      <c r="H50" s="86">
        <v>39268.83</v>
      </c>
      <c r="I50" s="84">
        <f t="shared" si="1"/>
        <v>9477656.3200000022</v>
      </c>
    </row>
    <row r="51" spans="1:9" s="72" customFormat="1" ht="19.5" customHeight="1">
      <c r="A51" s="78">
        <v>2085001000</v>
      </c>
      <c r="B51" s="79" t="s">
        <v>16</v>
      </c>
      <c r="C51" s="80" t="s">
        <v>33</v>
      </c>
      <c r="D51" s="81">
        <v>45716</v>
      </c>
      <c r="E51" s="78" t="s">
        <v>21</v>
      </c>
      <c r="F51" s="82" t="s">
        <v>54</v>
      </c>
      <c r="G51" s="83">
        <v>0</v>
      </c>
      <c r="H51" s="86">
        <v>21500</v>
      </c>
      <c r="I51" s="84">
        <f t="shared" si="1"/>
        <v>9456156.3200000022</v>
      </c>
    </row>
    <row r="52" spans="1:9" s="72" customFormat="1" ht="19.5" customHeight="1">
      <c r="A52" s="78">
        <v>2085001000</v>
      </c>
      <c r="B52" s="79" t="s">
        <v>16</v>
      </c>
      <c r="C52" s="80" t="s">
        <v>33</v>
      </c>
      <c r="D52" s="81">
        <v>45716</v>
      </c>
      <c r="E52" s="78" t="s">
        <v>21</v>
      </c>
      <c r="F52" s="82" t="s">
        <v>19</v>
      </c>
      <c r="G52" s="84">
        <v>78303</v>
      </c>
      <c r="H52" s="86">
        <v>0</v>
      </c>
      <c r="I52" s="84">
        <f t="shared" si="1"/>
        <v>9534459.3200000022</v>
      </c>
    </row>
    <row r="53" spans="1:9" s="72" customFormat="1" ht="19.5" customHeight="1">
      <c r="A53" s="78">
        <v>2085001000</v>
      </c>
      <c r="B53" s="79" t="s">
        <v>16</v>
      </c>
      <c r="C53" s="80" t="s">
        <v>33</v>
      </c>
      <c r="D53" s="81">
        <v>45716</v>
      </c>
      <c r="E53" s="78" t="s">
        <v>21</v>
      </c>
      <c r="F53" s="82" t="s">
        <v>55</v>
      </c>
      <c r="G53" s="83">
        <v>0</v>
      </c>
      <c r="H53" s="86">
        <v>1281992.5</v>
      </c>
      <c r="I53" s="84">
        <f t="shared" si="1"/>
        <v>8252466.8200000022</v>
      </c>
    </row>
    <row r="54" spans="1:9" s="72" customFormat="1" ht="19.5" customHeight="1">
      <c r="A54" s="132"/>
      <c r="B54" s="133"/>
      <c r="C54" s="133"/>
      <c r="D54" s="133"/>
      <c r="E54" s="133"/>
      <c r="F54" s="134"/>
      <c r="G54" s="87">
        <f>SUM(G30:G53)</f>
        <v>2411944.0299999998</v>
      </c>
      <c r="H54" s="87">
        <f>SUM(H30:H53)</f>
        <v>5899768.0600000005</v>
      </c>
      <c r="I54" s="88">
        <f>+I53</f>
        <v>8252466.8200000022</v>
      </c>
    </row>
    <row r="55" spans="1:9" ht="15.75" customHeight="1">
      <c r="A55" s="16"/>
      <c r="B55" s="17"/>
      <c r="G55" s="16"/>
      <c r="H55" s="18"/>
    </row>
    <row r="56" spans="1:9" ht="17.25" customHeight="1">
      <c r="A56" s="147" t="s">
        <v>22</v>
      </c>
      <c r="B56" s="145"/>
      <c r="C56" s="145"/>
      <c r="D56" s="145"/>
      <c r="E56" s="145"/>
      <c r="F56" s="145"/>
      <c r="G56" s="145"/>
      <c r="H56" s="145"/>
      <c r="I56" s="146"/>
    </row>
    <row r="57" spans="1:9" ht="15.75" customHeight="1">
      <c r="A57" s="135" t="s">
        <v>42</v>
      </c>
      <c r="B57" s="135"/>
      <c r="C57" s="135"/>
      <c r="D57" s="135"/>
      <c r="E57" s="135"/>
      <c r="F57" s="135"/>
      <c r="G57" s="135"/>
      <c r="H57" s="135"/>
      <c r="I57" s="3">
        <v>3.7252902984619141E-9</v>
      </c>
    </row>
    <row r="58" spans="1:9" ht="37.5" customHeight="1">
      <c r="A58" s="6" t="s">
        <v>2</v>
      </c>
      <c r="B58" s="5" t="s">
        <v>3</v>
      </c>
      <c r="C58" s="5" t="s">
        <v>4</v>
      </c>
      <c r="D58" s="6" t="s">
        <v>5</v>
      </c>
      <c r="E58" s="6" t="s">
        <v>6</v>
      </c>
      <c r="F58" s="6" t="s">
        <v>7</v>
      </c>
      <c r="G58" s="40" t="s">
        <v>8</v>
      </c>
      <c r="H58" s="41" t="s">
        <v>9</v>
      </c>
      <c r="I58" s="41" t="s">
        <v>10</v>
      </c>
    </row>
    <row r="59" spans="1:9" ht="15.95" customHeight="1">
      <c r="A59" s="42">
        <v>2085001001</v>
      </c>
      <c r="B59" s="43" t="s">
        <v>23</v>
      </c>
      <c r="C59" s="44" t="s">
        <v>34</v>
      </c>
      <c r="D59" s="45">
        <v>45712</v>
      </c>
      <c r="E59" s="46" t="s">
        <v>17</v>
      </c>
      <c r="F59" s="47" t="s">
        <v>51</v>
      </c>
      <c r="G59" s="48">
        <v>20000</v>
      </c>
      <c r="H59" s="48">
        <v>0</v>
      </c>
      <c r="I59" s="48">
        <f>+I57+G59-H59</f>
        <v>20000.000000003725</v>
      </c>
    </row>
    <row r="60" spans="1:9" ht="15.95" customHeight="1">
      <c r="A60" s="42">
        <v>2085001001</v>
      </c>
      <c r="B60" s="43" t="s">
        <v>24</v>
      </c>
      <c r="C60" s="44" t="s">
        <v>35</v>
      </c>
      <c r="D60" s="45">
        <v>45713</v>
      </c>
      <c r="E60" s="46" t="s">
        <v>17</v>
      </c>
      <c r="F60" s="49" t="s">
        <v>52</v>
      </c>
      <c r="G60" s="48">
        <v>4537006.7300000004</v>
      </c>
      <c r="H60" s="48">
        <v>0</v>
      </c>
      <c r="I60" s="48">
        <f>+I59+G60-H60</f>
        <v>4557006.7300000042</v>
      </c>
    </row>
    <row r="61" spans="1:9" ht="15.95" customHeight="1">
      <c r="A61" s="42">
        <v>2085001001</v>
      </c>
      <c r="B61" s="43" t="s">
        <v>24</v>
      </c>
      <c r="C61" s="44" t="s">
        <v>35</v>
      </c>
      <c r="D61" s="45">
        <v>45714</v>
      </c>
      <c r="E61" s="46" t="s">
        <v>17</v>
      </c>
      <c r="F61" s="49" t="s">
        <v>53</v>
      </c>
      <c r="G61" s="48">
        <v>39268.83</v>
      </c>
      <c r="H61" s="48">
        <v>0</v>
      </c>
      <c r="I61" s="48">
        <f t="shared" ref="I61:I64" si="2">+I60+G61-H61</f>
        <v>4596275.5600000042</v>
      </c>
    </row>
    <row r="62" spans="1:9" ht="15.95" customHeight="1">
      <c r="A62" s="42">
        <v>2085001001</v>
      </c>
      <c r="B62" s="43" t="s">
        <v>24</v>
      </c>
      <c r="C62" s="44" t="s">
        <v>35</v>
      </c>
      <c r="D62" s="50">
        <v>45714</v>
      </c>
      <c r="E62" s="46" t="s">
        <v>17</v>
      </c>
      <c r="F62" s="51" t="s">
        <v>56</v>
      </c>
      <c r="G62" s="48">
        <v>0</v>
      </c>
      <c r="H62" s="52">
        <v>39268.83</v>
      </c>
      <c r="I62" s="48">
        <f t="shared" si="2"/>
        <v>4557006.7300000042</v>
      </c>
    </row>
    <row r="63" spans="1:9" ht="15.95" customHeight="1">
      <c r="A63" s="42">
        <v>2085001001</v>
      </c>
      <c r="B63" s="43" t="s">
        <v>24</v>
      </c>
      <c r="C63" s="44" t="s">
        <v>35</v>
      </c>
      <c r="D63" s="50">
        <v>45716</v>
      </c>
      <c r="E63" s="46" t="s">
        <v>17</v>
      </c>
      <c r="F63" s="53" t="s">
        <v>54</v>
      </c>
      <c r="G63" s="48">
        <v>21500</v>
      </c>
      <c r="H63" s="52">
        <v>0</v>
      </c>
      <c r="I63" s="48">
        <f t="shared" si="2"/>
        <v>4578506.7300000042</v>
      </c>
    </row>
    <row r="64" spans="1:9" ht="15.95" customHeight="1">
      <c r="A64" s="42">
        <v>2085001001</v>
      </c>
      <c r="B64" s="43" t="s">
        <v>24</v>
      </c>
      <c r="C64" s="44" t="s">
        <v>35</v>
      </c>
      <c r="D64" s="50">
        <v>45716</v>
      </c>
      <c r="E64" s="46" t="s">
        <v>17</v>
      </c>
      <c r="F64" s="54" t="s">
        <v>55</v>
      </c>
      <c r="G64" s="48">
        <v>1281992.5</v>
      </c>
      <c r="H64" s="52">
        <v>0</v>
      </c>
      <c r="I64" s="48">
        <f t="shared" si="2"/>
        <v>5860499.2300000042</v>
      </c>
    </row>
    <row r="65" spans="1:9" ht="24.95" customHeight="1">
      <c r="A65" s="155" t="s">
        <v>12</v>
      </c>
      <c r="B65" s="156"/>
      <c r="C65" s="156"/>
      <c r="D65" s="156"/>
      <c r="E65" s="156"/>
      <c r="F65" s="157"/>
      <c r="G65" s="64">
        <f>SUM(G59:G64)</f>
        <v>5899768.0600000005</v>
      </c>
      <c r="H65" s="65">
        <f>SUM(H59:H64)</f>
        <v>39268.83</v>
      </c>
      <c r="I65" s="66">
        <f>I64</f>
        <v>5860499.2300000042</v>
      </c>
    </row>
    <row r="66" spans="1:9" ht="15.75" customHeight="1">
      <c r="B66" s="16"/>
      <c r="C66" s="17"/>
      <c r="H66" s="16"/>
      <c r="I66" s="18"/>
    </row>
    <row r="67" spans="1:9" ht="17.25" customHeight="1">
      <c r="A67" s="147" t="s">
        <v>36</v>
      </c>
      <c r="B67" s="145"/>
      <c r="C67" s="145"/>
      <c r="D67" s="145"/>
      <c r="E67" s="145"/>
      <c r="F67" s="145"/>
      <c r="G67" s="145"/>
      <c r="H67" s="145"/>
      <c r="I67" s="146"/>
    </row>
    <row r="68" spans="1:9" ht="15.75" customHeight="1">
      <c r="A68" s="135" t="s">
        <v>42</v>
      </c>
      <c r="B68" s="135"/>
      <c r="C68" s="135"/>
      <c r="D68" s="135"/>
      <c r="E68" s="135"/>
      <c r="F68" s="135"/>
      <c r="G68" s="135"/>
      <c r="H68" s="135"/>
      <c r="I68" s="3">
        <v>0</v>
      </c>
    </row>
    <row r="69" spans="1:9" ht="37.5" customHeight="1">
      <c r="A69" s="6" t="s">
        <v>2</v>
      </c>
      <c r="B69" s="5" t="s">
        <v>3</v>
      </c>
      <c r="C69" s="5" t="s">
        <v>4</v>
      </c>
      <c r="D69" s="6" t="s">
        <v>5</v>
      </c>
      <c r="E69" s="6" t="s">
        <v>6</v>
      </c>
      <c r="F69" s="6" t="s">
        <v>7</v>
      </c>
      <c r="G69" s="40" t="s">
        <v>8</v>
      </c>
      <c r="H69" s="41" t="s">
        <v>9</v>
      </c>
      <c r="I69" s="41" t="s">
        <v>10</v>
      </c>
    </row>
    <row r="70" spans="1:9" ht="15.95" customHeight="1">
      <c r="A70" s="55">
        <v>9607579717</v>
      </c>
      <c r="B70" s="56" t="s">
        <v>37</v>
      </c>
      <c r="C70" s="57" t="s">
        <v>34</v>
      </c>
      <c r="D70" s="58">
        <v>45693</v>
      </c>
      <c r="E70" s="59" t="s">
        <v>17</v>
      </c>
      <c r="F70" s="67" t="s">
        <v>57</v>
      </c>
      <c r="G70" s="60">
        <v>6063.75</v>
      </c>
      <c r="H70" s="60">
        <v>0</v>
      </c>
      <c r="I70" s="48">
        <f>+I68+G70-H70</f>
        <v>6063.75</v>
      </c>
    </row>
    <row r="71" spans="1:9" ht="15.95" customHeight="1">
      <c r="A71" s="7">
        <v>9607579717</v>
      </c>
      <c r="B71" s="61" t="s">
        <v>37</v>
      </c>
      <c r="C71" s="62" t="s">
        <v>34</v>
      </c>
      <c r="D71" s="63">
        <v>45700</v>
      </c>
      <c r="E71" s="36" t="s">
        <v>38</v>
      </c>
      <c r="F71" s="68" t="s">
        <v>58</v>
      </c>
      <c r="G71" s="38">
        <v>0</v>
      </c>
      <c r="H71" s="38">
        <v>6063.75</v>
      </c>
      <c r="I71" s="48">
        <f>+I70+G71-H71</f>
        <v>0</v>
      </c>
    </row>
    <row r="72" spans="1:9" ht="24.95" customHeight="1">
      <c r="A72" s="136" t="s">
        <v>12</v>
      </c>
      <c r="B72" s="137"/>
      <c r="C72" s="137"/>
      <c r="D72" s="137"/>
      <c r="E72" s="137"/>
      <c r="F72" s="138"/>
      <c r="G72" s="14">
        <f>SUM(G70:G70)</f>
        <v>6063.75</v>
      </c>
      <c r="H72" s="65">
        <f>SUM(H70:H70)</f>
        <v>0</v>
      </c>
      <c r="I72" s="69">
        <f>+I71</f>
        <v>0</v>
      </c>
    </row>
    <row r="73" spans="1:9" ht="18" customHeight="1">
      <c r="B73" s="16"/>
      <c r="C73" s="17"/>
      <c r="H73" s="16"/>
      <c r="I73" s="18"/>
    </row>
    <row r="74" spans="1:9" ht="15.75" customHeight="1">
      <c r="A74" s="135" t="s">
        <v>42</v>
      </c>
      <c r="B74" s="135"/>
      <c r="C74" s="135"/>
      <c r="D74" s="135"/>
      <c r="E74" s="135"/>
      <c r="F74" s="135"/>
      <c r="G74" s="135"/>
      <c r="H74" s="135"/>
      <c r="I74" s="3">
        <f>SUM(I8+I15+I22+I28+I57+I68)</f>
        <v>11813255.300000004</v>
      </c>
    </row>
    <row r="75" spans="1:9" ht="24.95" customHeight="1">
      <c r="A75" s="136" t="s">
        <v>46</v>
      </c>
      <c r="B75" s="137"/>
      <c r="C75" s="137"/>
      <c r="D75" s="137"/>
      <c r="E75" s="137"/>
      <c r="F75" s="138"/>
      <c r="G75" s="14">
        <f>SUM(G12+G19+G25+G54+G65+G72)</f>
        <v>8317775.8399999999</v>
      </c>
      <c r="H75" s="14">
        <f>SUM(H12+H19+H25+H54+H65+H72)</f>
        <v>5939711.8900000006</v>
      </c>
      <c r="I75" s="14">
        <f>SUM(I12+I19+I25+I54+I65+I72)</f>
        <v>14224524.330000006</v>
      </c>
    </row>
    <row r="76" spans="1:9" ht="15.75" customHeight="1">
      <c r="B76" s="16"/>
      <c r="C76" s="17"/>
      <c r="H76" s="16"/>
      <c r="I76" s="18"/>
    </row>
    <row r="77" spans="1:9" s="72" customFormat="1" ht="69.95" customHeight="1">
      <c r="A77" s="129" t="s">
        <v>39</v>
      </c>
      <c r="B77" s="130"/>
      <c r="C77" s="130"/>
      <c r="D77" s="130"/>
      <c r="E77" s="89"/>
      <c r="F77" s="129" t="s">
        <v>48</v>
      </c>
      <c r="G77" s="130"/>
      <c r="H77" s="130"/>
      <c r="I77" s="130"/>
    </row>
    <row r="78" spans="1:9" s="72" customFormat="1" ht="15.75" customHeight="1">
      <c r="A78" s="131" t="s">
        <v>47</v>
      </c>
      <c r="B78" s="130"/>
      <c r="C78" s="130"/>
      <c r="D78" s="130"/>
      <c r="F78" s="131" t="s">
        <v>25</v>
      </c>
      <c r="G78" s="130"/>
      <c r="H78" s="130"/>
      <c r="I78" s="130"/>
    </row>
    <row r="79" spans="1:9" ht="15.75" customHeight="1">
      <c r="B79" s="16"/>
      <c r="C79" s="17"/>
      <c r="H79" s="16"/>
      <c r="I79" s="18"/>
    </row>
    <row r="80" spans="1:9" ht="15.75" customHeight="1">
      <c r="B80" s="16"/>
      <c r="C80" s="17"/>
      <c r="H80" s="16"/>
      <c r="I80" s="18"/>
    </row>
  </sheetData>
  <mergeCells count="29">
    <mergeCell ref="A1:I1"/>
    <mergeCell ref="F77:I77"/>
    <mergeCell ref="A7:I7"/>
    <mergeCell ref="A56:I56"/>
    <mergeCell ref="A65:F65"/>
    <mergeCell ref="A67:I67"/>
    <mergeCell ref="A19:F19"/>
    <mergeCell ref="A25:F25"/>
    <mergeCell ref="A8:H8"/>
    <mergeCell ref="A15:H15"/>
    <mergeCell ref="A22:H22"/>
    <mergeCell ref="A57:H57"/>
    <mergeCell ref="A68:H68"/>
    <mergeCell ref="A14:I14"/>
    <mergeCell ref="A21:I21"/>
    <mergeCell ref="A72:F72"/>
    <mergeCell ref="A2:I2"/>
    <mergeCell ref="A3:I3"/>
    <mergeCell ref="A4:I4"/>
    <mergeCell ref="A5:I5"/>
    <mergeCell ref="A27:I27"/>
    <mergeCell ref="A12:F12"/>
    <mergeCell ref="A77:D77"/>
    <mergeCell ref="A78:D78"/>
    <mergeCell ref="A54:F54"/>
    <mergeCell ref="A28:H28"/>
    <mergeCell ref="A75:F75"/>
    <mergeCell ref="A74:H74"/>
    <mergeCell ref="F78:I78"/>
  </mergeCells>
  <printOptions horizontalCentered="1"/>
  <pageMargins left="0.39370078740157483" right="0.39370078740157483" top="0.59055118110236227" bottom="0.78740157480314965" header="0" footer="0"/>
  <pageSetup scale="54" fitToHeight="0" orientation="portrait" r:id="rId1"/>
  <headerFooter>
    <oddFooter>&amp;LDGBN LIBRO BANCO FEBRERO 2025&amp;R&amp;P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showGridLines="0" topLeftCell="B1" zoomScaleNormal="100" zoomScaleSheetLayoutView="100" workbookViewId="0">
      <selection activeCell="I92" sqref="I92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190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6</v>
      </c>
      <c r="F8" s="32" t="s">
        <v>202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26201.09</v>
      </c>
    </row>
    <row r="10" spans="1:9" ht="15.95" customHeight="1">
      <c r="A10" s="7" t="s">
        <v>14</v>
      </c>
      <c r="B10" s="8" t="s">
        <v>28</v>
      </c>
      <c r="C10" s="118" t="s">
        <v>192</v>
      </c>
      <c r="D10" s="10">
        <v>45975</v>
      </c>
      <c r="E10" s="11" t="s">
        <v>193</v>
      </c>
      <c r="F10" s="124">
        <v>4524000000018</v>
      </c>
      <c r="G10" s="13">
        <v>38131.040000000001</v>
      </c>
      <c r="H10" s="13">
        <v>0</v>
      </c>
      <c r="I10" s="13">
        <f>I9+G10-H10</f>
        <v>64332.130000000005</v>
      </c>
    </row>
    <row r="11" spans="1:9" ht="15.95" customHeight="1">
      <c r="A11" s="7" t="s">
        <v>14</v>
      </c>
      <c r="B11" s="8" t="s">
        <v>28</v>
      </c>
      <c r="C11" s="118" t="s">
        <v>194</v>
      </c>
      <c r="D11" s="10">
        <v>45981</v>
      </c>
      <c r="E11" s="11" t="s">
        <v>102</v>
      </c>
      <c r="F11" s="125">
        <v>1208</v>
      </c>
      <c r="G11" s="13">
        <v>0</v>
      </c>
      <c r="H11" s="13">
        <v>31630.36</v>
      </c>
      <c r="I11" s="13">
        <f t="shared" ref="I11:I15" si="0">I10+G11-H11</f>
        <v>32701.770000000004</v>
      </c>
    </row>
    <row r="12" spans="1:9" ht="15.95" customHeight="1">
      <c r="A12" s="7" t="s">
        <v>14</v>
      </c>
      <c r="B12" s="8" t="s">
        <v>28</v>
      </c>
      <c r="C12" s="118" t="s">
        <v>195</v>
      </c>
      <c r="D12" s="10">
        <v>45982</v>
      </c>
      <c r="E12" s="11" t="s">
        <v>196</v>
      </c>
      <c r="F12" s="125">
        <v>4524000043997</v>
      </c>
      <c r="G12" s="13">
        <v>0</v>
      </c>
      <c r="H12" s="13">
        <v>47.45</v>
      </c>
      <c r="I12" s="13">
        <f t="shared" si="0"/>
        <v>32654.320000000003</v>
      </c>
    </row>
    <row r="13" spans="1:9" ht="15.95" customHeight="1">
      <c r="A13" s="7" t="s">
        <v>14</v>
      </c>
      <c r="B13" s="8" t="s">
        <v>28</v>
      </c>
      <c r="C13" s="118" t="s">
        <v>194</v>
      </c>
      <c r="D13" s="10">
        <v>45982</v>
      </c>
      <c r="E13" s="11" t="s">
        <v>102</v>
      </c>
      <c r="F13" s="126">
        <v>1207</v>
      </c>
      <c r="G13" s="13">
        <v>0</v>
      </c>
      <c r="H13" s="13">
        <v>4300</v>
      </c>
      <c r="I13" s="13">
        <f t="shared" si="0"/>
        <v>28354.320000000003</v>
      </c>
    </row>
    <row r="14" spans="1:9" ht="15.95" customHeight="1">
      <c r="A14" s="7" t="s">
        <v>14</v>
      </c>
      <c r="B14" s="8" t="s">
        <v>28</v>
      </c>
      <c r="C14" s="118" t="s">
        <v>197</v>
      </c>
      <c r="D14" s="10">
        <v>45985</v>
      </c>
      <c r="E14" s="11" t="s">
        <v>196</v>
      </c>
      <c r="F14" s="125">
        <v>4524000066023</v>
      </c>
      <c r="G14" s="13">
        <v>0</v>
      </c>
      <c r="H14" s="13">
        <v>6.45</v>
      </c>
      <c r="I14" s="13">
        <f t="shared" si="0"/>
        <v>28347.870000000003</v>
      </c>
    </row>
    <row r="15" spans="1:9" ht="16.149999999999999" customHeight="1">
      <c r="A15" s="7" t="s">
        <v>14</v>
      </c>
      <c r="B15" s="8" t="s">
        <v>28</v>
      </c>
      <c r="C15" s="118" t="s">
        <v>144</v>
      </c>
      <c r="D15" s="10">
        <v>45989</v>
      </c>
      <c r="E15" s="11" t="s">
        <v>145</v>
      </c>
      <c r="F15" s="125" t="s">
        <v>27</v>
      </c>
      <c r="G15" s="13">
        <v>0</v>
      </c>
      <c r="H15" s="13">
        <v>175</v>
      </c>
      <c r="I15" s="13">
        <f t="shared" si="0"/>
        <v>28172.870000000003</v>
      </c>
    </row>
    <row r="16" spans="1:9" ht="25.15" customHeight="1">
      <c r="A16" s="165" t="s">
        <v>12</v>
      </c>
      <c r="B16" s="166"/>
      <c r="C16" s="166"/>
      <c r="D16" s="166"/>
      <c r="E16" s="166"/>
      <c r="F16" s="167"/>
      <c r="G16" s="39">
        <f>SUM(G15:G15)</f>
        <v>0</v>
      </c>
      <c r="H16" s="39">
        <f>SUM(H15:H15)</f>
        <v>175</v>
      </c>
      <c r="I16" s="66">
        <f>I15</f>
        <v>28172.870000000003</v>
      </c>
    </row>
    <row r="17" spans="1:9" ht="15.75" customHeight="1">
      <c r="B17" s="16"/>
      <c r="C17" s="120"/>
      <c r="H17" s="16"/>
      <c r="I17" s="18"/>
    </row>
    <row r="18" spans="1:9" ht="19.899999999999999" customHeight="1">
      <c r="A18" s="168" t="s">
        <v>0</v>
      </c>
      <c r="B18" s="168"/>
      <c r="C18" s="168"/>
      <c r="D18" s="168"/>
      <c r="E18" s="168"/>
      <c r="F18" s="168"/>
      <c r="G18" s="168"/>
      <c r="H18" s="168"/>
      <c r="I18" s="168"/>
    </row>
    <row r="19" spans="1:9" ht="27" customHeight="1">
      <c r="A19" s="32" t="s">
        <v>2</v>
      </c>
      <c r="B19" s="33" t="s">
        <v>3</v>
      </c>
      <c r="C19" s="116" t="s">
        <v>4</v>
      </c>
      <c r="D19" s="32" t="s">
        <v>5</v>
      </c>
      <c r="E19" s="32" t="s">
        <v>6</v>
      </c>
      <c r="F19" s="32" t="s">
        <v>202</v>
      </c>
      <c r="G19" s="33" t="s">
        <v>8</v>
      </c>
      <c r="H19" s="32" t="s">
        <v>9</v>
      </c>
      <c r="I19" s="32" t="s">
        <v>10</v>
      </c>
    </row>
    <row r="20" spans="1:9" ht="15.95" customHeight="1">
      <c r="A20" s="96" t="s">
        <v>11</v>
      </c>
      <c r="B20" s="97" t="s">
        <v>42</v>
      </c>
      <c r="C20" s="117"/>
      <c r="D20" s="99"/>
      <c r="E20" s="100"/>
      <c r="F20" s="101"/>
      <c r="G20" s="102"/>
      <c r="H20" s="102">
        <v>0</v>
      </c>
      <c r="I20" s="92">
        <v>7.6799999999998363</v>
      </c>
    </row>
    <row r="21" spans="1:9" ht="16.149999999999999" customHeight="1">
      <c r="A21" s="7" t="s">
        <v>11</v>
      </c>
      <c r="B21" s="8" t="s">
        <v>28</v>
      </c>
      <c r="C21" s="121" t="s">
        <v>144</v>
      </c>
      <c r="D21" s="10">
        <v>45989</v>
      </c>
      <c r="E21" s="29" t="s">
        <v>145</v>
      </c>
      <c r="F21" s="30" t="s">
        <v>27</v>
      </c>
      <c r="G21" s="13">
        <v>0</v>
      </c>
      <c r="H21" s="13">
        <v>7.68</v>
      </c>
      <c r="I21" s="13">
        <f>I20+G21-H21</f>
        <v>-1.6342482922482304E-13</v>
      </c>
    </row>
    <row r="22" spans="1:9" ht="25.15" customHeight="1">
      <c r="A22" s="165" t="s">
        <v>12</v>
      </c>
      <c r="B22" s="170"/>
      <c r="C22" s="170"/>
      <c r="D22" s="170"/>
      <c r="E22" s="170"/>
      <c r="F22" s="171"/>
      <c r="G22" s="39">
        <f>SUM(G21:G21)</f>
        <v>0</v>
      </c>
      <c r="H22" s="39">
        <f>SUM(H21:H21)</f>
        <v>7.68</v>
      </c>
      <c r="I22" s="66">
        <f>I21</f>
        <v>-1.6342482922482304E-13</v>
      </c>
    </row>
    <row r="23" spans="1:9" ht="15.75" customHeight="1">
      <c r="B23" s="16"/>
      <c r="C23" s="120"/>
      <c r="G23" s="31"/>
      <c r="H23" s="16"/>
      <c r="I23" s="18"/>
    </row>
    <row r="24" spans="1:9" ht="19.899999999999999" customHeight="1">
      <c r="A24" s="168" t="s">
        <v>15</v>
      </c>
      <c r="B24" s="169"/>
      <c r="C24" s="169"/>
      <c r="D24" s="169"/>
      <c r="E24" s="169"/>
      <c r="F24" s="169"/>
      <c r="G24" s="169"/>
      <c r="H24" s="169"/>
      <c r="I24" s="169"/>
    </row>
    <row r="25" spans="1:9" ht="27" customHeight="1">
      <c r="A25" s="32" t="s">
        <v>2</v>
      </c>
      <c r="B25" s="33" t="s">
        <v>3</v>
      </c>
      <c r="C25" s="116" t="s">
        <v>4</v>
      </c>
      <c r="D25" s="32" t="s">
        <v>5</v>
      </c>
      <c r="E25" s="32" t="s">
        <v>6</v>
      </c>
      <c r="F25" s="32" t="s">
        <v>202</v>
      </c>
      <c r="G25" s="33" t="s">
        <v>8</v>
      </c>
      <c r="H25" s="32" t="s">
        <v>9</v>
      </c>
      <c r="I25" s="32" t="s">
        <v>10</v>
      </c>
    </row>
    <row r="26" spans="1:9" ht="15.95" customHeight="1">
      <c r="A26" s="96" t="s">
        <v>59</v>
      </c>
      <c r="B26" s="97" t="s">
        <v>42</v>
      </c>
      <c r="C26" s="117"/>
      <c r="D26" s="99"/>
      <c r="E26" s="100"/>
      <c r="F26" s="101"/>
      <c r="G26" s="102"/>
      <c r="H26" s="102">
        <v>0</v>
      </c>
      <c r="I26" s="92">
        <v>67194.880000000005</v>
      </c>
    </row>
    <row r="27" spans="1:9" ht="16.149999999999999" customHeight="1">
      <c r="A27" s="7" t="s">
        <v>59</v>
      </c>
      <c r="B27" s="70" t="s">
        <v>28</v>
      </c>
      <c r="C27" s="122" t="s">
        <v>26</v>
      </c>
      <c r="D27" s="35">
        <v>45989</v>
      </c>
      <c r="E27" s="36" t="s">
        <v>145</v>
      </c>
      <c r="F27" s="37" t="s">
        <v>27</v>
      </c>
      <c r="G27" s="38">
        <v>0</v>
      </c>
      <c r="H27" s="38">
        <v>175</v>
      </c>
      <c r="I27" s="13">
        <f>I26+G27-H27</f>
        <v>67019.88</v>
      </c>
    </row>
    <row r="28" spans="1:9" ht="25.15" customHeight="1">
      <c r="A28" s="165" t="s">
        <v>12</v>
      </c>
      <c r="B28" s="166"/>
      <c r="C28" s="166"/>
      <c r="D28" s="166"/>
      <c r="E28" s="166"/>
      <c r="F28" s="167"/>
      <c r="G28" s="39">
        <f>SUM(G27:G27)</f>
        <v>0</v>
      </c>
      <c r="H28" s="39">
        <f>SUM(H27:H27)</f>
        <v>175</v>
      </c>
      <c r="I28" s="39">
        <f>+I27</f>
        <v>67019.88</v>
      </c>
    </row>
    <row r="29" spans="1:9" ht="15.75" customHeight="1">
      <c r="A29" s="16"/>
      <c r="B29" s="17"/>
      <c r="G29" s="16"/>
      <c r="H29" s="18"/>
    </row>
    <row r="30" spans="1:9" ht="19.899999999999999" customHeight="1">
      <c r="A30" s="168" t="s">
        <v>20</v>
      </c>
      <c r="B30" s="169"/>
      <c r="C30" s="169"/>
      <c r="D30" s="169"/>
      <c r="E30" s="169"/>
      <c r="F30" s="169"/>
      <c r="G30" s="169"/>
      <c r="H30" s="169"/>
      <c r="I30" s="169"/>
    </row>
    <row r="31" spans="1:9" ht="27" customHeight="1">
      <c r="A31" s="32" t="s">
        <v>2</v>
      </c>
      <c r="B31" s="33" t="s">
        <v>3</v>
      </c>
      <c r="C31" s="116" t="s">
        <v>4</v>
      </c>
      <c r="D31" s="32" t="s">
        <v>5</v>
      </c>
      <c r="E31" s="32" t="s">
        <v>6</v>
      </c>
      <c r="F31" s="32" t="s">
        <v>202</v>
      </c>
      <c r="G31" s="33" t="s">
        <v>8</v>
      </c>
      <c r="H31" s="32" t="s">
        <v>9</v>
      </c>
      <c r="I31" s="32" t="s">
        <v>10</v>
      </c>
    </row>
    <row r="32" spans="1:9" ht="15.95" customHeight="1">
      <c r="A32" s="96">
        <v>2085001000</v>
      </c>
      <c r="B32" s="97" t="s">
        <v>42</v>
      </c>
      <c r="C32" s="117"/>
      <c r="D32" s="99"/>
      <c r="E32" s="100"/>
      <c r="F32" s="101"/>
      <c r="G32" s="102"/>
      <c r="H32" s="102">
        <v>0</v>
      </c>
      <c r="I32" s="92">
        <v>16764033.010000002</v>
      </c>
    </row>
    <row r="33" spans="1:9" ht="16.149999999999999" customHeight="1">
      <c r="A33" s="110">
        <v>2085001000</v>
      </c>
      <c r="B33" s="111" t="s">
        <v>18</v>
      </c>
      <c r="C33" s="123" t="s">
        <v>105</v>
      </c>
      <c r="D33" s="104">
        <v>45964</v>
      </c>
      <c r="E33" s="110" t="s">
        <v>105</v>
      </c>
      <c r="F33" s="105" t="s">
        <v>157</v>
      </c>
      <c r="G33" s="113">
        <v>499675.16</v>
      </c>
      <c r="H33" s="106">
        <v>0</v>
      </c>
      <c r="I33" s="106">
        <f>I32+G33-H33</f>
        <v>17263708.170000002</v>
      </c>
    </row>
    <row r="34" spans="1:9" ht="16.149999999999999" customHeight="1">
      <c r="A34" s="110">
        <v>2085001000</v>
      </c>
      <c r="B34" s="111" t="s">
        <v>18</v>
      </c>
      <c r="C34" s="123" t="s">
        <v>105</v>
      </c>
      <c r="D34" s="93">
        <v>38660</v>
      </c>
      <c r="E34" s="110" t="s">
        <v>105</v>
      </c>
      <c r="F34" s="105" t="s">
        <v>157</v>
      </c>
      <c r="G34" s="106">
        <v>30496.26</v>
      </c>
      <c r="H34" s="113">
        <v>0</v>
      </c>
      <c r="I34" s="106">
        <f t="shared" ref="I34:I55" si="1">I33+G34-H34</f>
        <v>17294204.430000003</v>
      </c>
    </row>
    <row r="35" spans="1:9" ht="16.149999999999999" customHeight="1">
      <c r="A35" s="110">
        <v>2085001000</v>
      </c>
      <c r="B35" s="111" t="s">
        <v>18</v>
      </c>
      <c r="C35" s="123" t="s">
        <v>105</v>
      </c>
      <c r="D35" s="93">
        <v>45966</v>
      </c>
      <c r="E35" s="110" t="s">
        <v>105</v>
      </c>
      <c r="F35" s="105" t="s">
        <v>157</v>
      </c>
      <c r="G35" s="106">
        <v>205456</v>
      </c>
      <c r="H35" s="113">
        <v>0</v>
      </c>
      <c r="I35" s="106">
        <f t="shared" si="1"/>
        <v>17499660.430000003</v>
      </c>
    </row>
    <row r="36" spans="1:9" ht="16.149999999999999" customHeight="1">
      <c r="A36" s="110">
        <v>2085001000</v>
      </c>
      <c r="B36" s="111" t="s">
        <v>18</v>
      </c>
      <c r="C36" s="123" t="s">
        <v>105</v>
      </c>
      <c r="D36" s="104">
        <v>45967</v>
      </c>
      <c r="E36" s="110" t="s">
        <v>105</v>
      </c>
      <c r="F36" s="105" t="s">
        <v>157</v>
      </c>
      <c r="G36" s="106">
        <v>176679.03</v>
      </c>
      <c r="H36" s="113">
        <v>0</v>
      </c>
      <c r="I36" s="106">
        <f t="shared" si="1"/>
        <v>17676339.460000005</v>
      </c>
    </row>
    <row r="37" spans="1:9" ht="16.149999999999999" customHeight="1">
      <c r="A37" s="110">
        <v>2085001000</v>
      </c>
      <c r="B37" s="111" t="s">
        <v>18</v>
      </c>
      <c r="C37" s="123" t="s">
        <v>105</v>
      </c>
      <c r="D37" s="104">
        <v>45968</v>
      </c>
      <c r="E37" s="110" t="s">
        <v>105</v>
      </c>
      <c r="F37" s="105" t="s">
        <v>157</v>
      </c>
      <c r="G37" s="106">
        <v>106422.77</v>
      </c>
      <c r="H37" s="113">
        <v>0</v>
      </c>
      <c r="I37" s="106">
        <f t="shared" si="1"/>
        <v>17782762.230000004</v>
      </c>
    </row>
    <row r="38" spans="1:9" ht="16.149999999999999" customHeight="1">
      <c r="A38" s="110">
        <v>2085001000</v>
      </c>
      <c r="B38" s="111" t="s">
        <v>18</v>
      </c>
      <c r="C38" s="123" t="s">
        <v>105</v>
      </c>
      <c r="D38" s="104">
        <v>45972</v>
      </c>
      <c r="E38" s="110" t="s">
        <v>105</v>
      </c>
      <c r="F38" s="105" t="s">
        <v>157</v>
      </c>
      <c r="G38" s="113">
        <v>527196.6</v>
      </c>
      <c r="H38" s="113">
        <v>0</v>
      </c>
      <c r="I38" s="106">
        <f t="shared" si="1"/>
        <v>18309958.830000006</v>
      </c>
    </row>
    <row r="39" spans="1:9" ht="16.149999999999999" customHeight="1">
      <c r="A39" s="110">
        <v>2085001000</v>
      </c>
      <c r="B39" s="111" t="s">
        <v>18</v>
      </c>
      <c r="C39" s="123" t="s">
        <v>105</v>
      </c>
      <c r="D39" s="104">
        <v>45973</v>
      </c>
      <c r="E39" s="110" t="s">
        <v>105</v>
      </c>
      <c r="F39" s="105" t="s">
        <v>157</v>
      </c>
      <c r="G39" s="106">
        <v>123000</v>
      </c>
      <c r="H39" s="113">
        <v>0</v>
      </c>
      <c r="I39" s="106">
        <f t="shared" si="1"/>
        <v>18432958.830000006</v>
      </c>
    </row>
    <row r="40" spans="1:9" ht="16.149999999999999" customHeight="1">
      <c r="A40" s="110">
        <v>2085001000</v>
      </c>
      <c r="B40" s="111" t="s">
        <v>18</v>
      </c>
      <c r="C40" s="123" t="s">
        <v>106</v>
      </c>
      <c r="D40" s="104">
        <v>45974</v>
      </c>
      <c r="E40" s="110" t="s">
        <v>106</v>
      </c>
      <c r="F40" s="105" t="s">
        <v>198</v>
      </c>
      <c r="G40" s="106">
        <v>0</v>
      </c>
      <c r="H40" s="113">
        <v>38131.040000000001</v>
      </c>
      <c r="I40" s="106">
        <f t="shared" si="1"/>
        <v>18394827.790000007</v>
      </c>
    </row>
    <row r="41" spans="1:9" ht="16.149999999999999" customHeight="1">
      <c r="A41" s="110">
        <v>2085001000</v>
      </c>
      <c r="B41" s="111" t="s">
        <v>18</v>
      </c>
      <c r="C41" s="123" t="s">
        <v>105</v>
      </c>
      <c r="D41" s="104">
        <v>45974</v>
      </c>
      <c r="E41" s="110" t="s">
        <v>105</v>
      </c>
      <c r="F41" s="105" t="s">
        <v>157</v>
      </c>
      <c r="G41" s="113">
        <v>62375.43</v>
      </c>
      <c r="H41" s="113">
        <v>0</v>
      </c>
      <c r="I41" s="106">
        <f t="shared" si="1"/>
        <v>18457203.220000006</v>
      </c>
    </row>
    <row r="42" spans="1:9" ht="16.149999999999999" customHeight="1">
      <c r="A42" s="110">
        <v>2085001000</v>
      </c>
      <c r="B42" s="111" t="s">
        <v>18</v>
      </c>
      <c r="C42" s="123" t="s">
        <v>105</v>
      </c>
      <c r="D42" s="104">
        <v>45975</v>
      </c>
      <c r="E42" s="110" t="s">
        <v>105</v>
      </c>
      <c r="F42" s="105" t="s">
        <v>157</v>
      </c>
      <c r="G42" s="106">
        <v>35693</v>
      </c>
      <c r="H42" s="113">
        <v>0</v>
      </c>
      <c r="I42" s="106">
        <f t="shared" si="1"/>
        <v>18492896.220000006</v>
      </c>
    </row>
    <row r="43" spans="1:9" ht="16.149999999999999" customHeight="1">
      <c r="A43" s="110">
        <v>2085001000</v>
      </c>
      <c r="B43" s="111" t="s">
        <v>18</v>
      </c>
      <c r="C43" s="123" t="s">
        <v>105</v>
      </c>
      <c r="D43" s="104">
        <v>45978</v>
      </c>
      <c r="E43" s="110" t="s">
        <v>105</v>
      </c>
      <c r="F43" s="105" t="s">
        <v>157</v>
      </c>
      <c r="G43" s="106">
        <v>3124407</v>
      </c>
      <c r="H43" s="113">
        <v>0</v>
      </c>
      <c r="I43" s="106">
        <f t="shared" si="1"/>
        <v>21617303.220000006</v>
      </c>
    </row>
    <row r="44" spans="1:9" ht="16.149999999999999" customHeight="1">
      <c r="A44" s="110">
        <v>2085001000</v>
      </c>
      <c r="B44" s="111" t="s">
        <v>18</v>
      </c>
      <c r="C44" s="123" t="s">
        <v>105</v>
      </c>
      <c r="D44" s="104">
        <v>45979</v>
      </c>
      <c r="E44" s="110" t="s">
        <v>105</v>
      </c>
      <c r="F44" s="105" t="s">
        <v>157</v>
      </c>
      <c r="G44" s="113">
        <v>95714.55</v>
      </c>
      <c r="H44" s="113">
        <v>0</v>
      </c>
      <c r="I44" s="106">
        <f t="shared" si="1"/>
        <v>21713017.770000007</v>
      </c>
    </row>
    <row r="45" spans="1:9" ht="16.149999999999999" customHeight="1">
      <c r="A45" s="110">
        <v>2085001000</v>
      </c>
      <c r="B45" s="111" t="s">
        <v>18</v>
      </c>
      <c r="C45" s="123" t="s">
        <v>106</v>
      </c>
      <c r="D45" s="104">
        <v>45980</v>
      </c>
      <c r="E45" s="110" t="s">
        <v>106</v>
      </c>
      <c r="F45" s="105" t="s">
        <v>199</v>
      </c>
      <c r="G45" s="106">
        <v>0</v>
      </c>
      <c r="H45" s="113">
        <v>268693.74</v>
      </c>
      <c r="I45" s="106">
        <f t="shared" si="1"/>
        <v>21444324.030000009</v>
      </c>
    </row>
    <row r="46" spans="1:9" ht="16.149999999999999" customHeight="1">
      <c r="A46" s="110">
        <v>2085001000</v>
      </c>
      <c r="B46" s="111" t="s">
        <v>18</v>
      </c>
      <c r="C46" s="123" t="s">
        <v>105</v>
      </c>
      <c r="D46" s="104">
        <v>45980</v>
      </c>
      <c r="E46" s="110" t="s">
        <v>105</v>
      </c>
      <c r="F46" s="105" t="s">
        <v>157</v>
      </c>
      <c r="G46" s="113">
        <v>35500</v>
      </c>
      <c r="H46" s="113">
        <v>0</v>
      </c>
      <c r="I46" s="106">
        <f t="shared" si="1"/>
        <v>21479824.030000009</v>
      </c>
    </row>
    <row r="47" spans="1:9" ht="16.149999999999999" customHeight="1">
      <c r="A47" s="110">
        <v>2085001000</v>
      </c>
      <c r="B47" s="111" t="s">
        <v>18</v>
      </c>
      <c r="C47" s="123" t="s">
        <v>105</v>
      </c>
      <c r="D47" s="104">
        <v>45981</v>
      </c>
      <c r="E47" s="110" t="s">
        <v>105</v>
      </c>
      <c r="F47" s="105" t="s">
        <v>157</v>
      </c>
      <c r="G47" s="106">
        <v>36000</v>
      </c>
      <c r="H47" s="113">
        <v>0</v>
      </c>
      <c r="I47" s="106">
        <f t="shared" si="1"/>
        <v>21515824.030000009</v>
      </c>
    </row>
    <row r="48" spans="1:9" ht="16.149999999999999" customHeight="1">
      <c r="A48" s="110">
        <v>2085001000</v>
      </c>
      <c r="B48" s="111" t="s">
        <v>18</v>
      </c>
      <c r="C48" s="123" t="s">
        <v>105</v>
      </c>
      <c r="D48" s="104">
        <v>45982</v>
      </c>
      <c r="E48" s="110" t="s">
        <v>105</v>
      </c>
      <c r="F48" s="105" t="s">
        <v>157</v>
      </c>
      <c r="G48" s="106">
        <v>22151</v>
      </c>
      <c r="H48" s="113">
        <v>0</v>
      </c>
      <c r="I48" s="106">
        <f t="shared" si="1"/>
        <v>21537975.030000009</v>
      </c>
    </row>
    <row r="49" spans="1:9" ht="16.149999999999999" customHeight="1">
      <c r="A49" s="110">
        <v>2085001000</v>
      </c>
      <c r="B49" s="111" t="s">
        <v>18</v>
      </c>
      <c r="C49" s="123" t="s">
        <v>106</v>
      </c>
      <c r="D49" s="104">
        <v>45985</v>
      </c>
      <c r="E49" s="110" t="s">
        <v>106</v>
      </c>
      <c r="F49" s="105" t="s">
        <v>200</v>
      </c>
      <c r="G49" s="106">
        <v>0</v>
      </c>
      <c r="H49" s="113">
        <v>344411.9</v>
      </c>
      <c r="I49" s="106">
        <f t="shared" si="1"/>
        <v>21193563.13000001</v>
      </c>
    </row>
    <row r="50" spans="1:9" ht="16.149999999999999" customHeight="1">
      <c r="A50" s="110">
        <v>2085001000</v>
      </c>
      <c r="B50" s="111" t="s">
        <v>18</v>
      </c>
      <c r="C50" s="123" t="s">
        <v>106</v>
      </c>
      <c r="D50" s="104">
        <v>45985</v>
      </c>
      <c r="E50" s="110" t="s">
        <v>106</v>
      </c>
      <c r="F50" s="105" t="s">
        <v>201</v>
      </c>
      <c r="G50" s="113">
        <v>0</v>
      </c>
      <c r="H50" s="113">
        <v>1361587.5</v>
      </c>
      <c r="I50" s="106">
        <f t="shared" si="1"/>
        <v>19831975.63000001</v>
      </c>
    </row>
    <row r="51" spans="1:9" ht="16.149999999999999" customHeight="1">
      <c r="A51" s="110">
        <v>2085001000</v>
      </c>
      <c r="B51" s="111" t="s">
        <v>18</v>
      </c>
      <c r="C51" s="123" t="s">
        <v>105</v>
      </c>
      <c r="D51" s="104">
        <v>45985</v>
      </c>
      <c r="E51" s="110" t="s">
        <v>105</v>
      </c>
      <c r="F51" s="105" t="s">
        <v>157</v>
      </c>
      <c r="G51" s="113">
        <v>68000</v>
      </c>
      <c r="H51" s="113">
        <v>0</v>
      </c>
      <c r="I51" s="106">
        <f t="shared" si="1"/>
        <v>19899975.63000001</v>
      </c>
    </row>
    <row r="52" spans="1:9" ht="16.149999999999999" customHeight="1">
      <c r="A52" s="110">
        <v>2085001000</v>
      </c>
      <c r="B52" s="111" t="s">
        <v>18</v>
      </c>
      <c r="C52" s="123" t="s">
        <v>105</v>
      </c>
      <c r="D52" s="104">
        <v>45986</v>
      </c>
      <c r="E52" s="110" t="s">
        <v>105</v>
      </c>
      <c r="F52" s="105" t="s">
        <v>157</v>
      </c>
      <c r="G52" s="113">
        <v>72980</v>
      </c>
      <c r="H52" s="113">
        <v>0</v>
      </c>
      <c r="I52" s="106">
        <f t="shared" si="1"/>
        <v>19972955.63000001</v>
      </c>
    </row>
    <row r="53" spans="1:9" ht="16.149999999999999" customHeight="1">
      <c r="A53" s="110">
        <v>2085001000</v>
      </c>
      <c r="B53" s="111" t="s">
        <v>18</v>
      </c>
      <c r="C53" s="123" t="s">
        <v>105</v>
      </c>
      <c r="D53" s="104">
        <v>45987</v>
      </c>
      <c r="E53" s="110" t="s">
        <v>105</v>
      </c>
      <c r="F53" s="105" t="s">
        <v>157</v>
      </c>
      <c r="G53" s="113">
        <v>61635.29</v>
      </c>
      <c r="H53" s="113">
        <v>0</v>
      </c>
      <c r="I53" s="106">
        <f t="shared" si="1"/>
        <v>20034590.920000009</v>
      </c>
    </row>
    <row r="54" spans="1:9" ht="16.149999999999999" customHeight="1">
      <c r="A54" s="110">
        <v>2085001000</v>
      </c>
      <c r="B54" s="111" t="s">
        <v>18</v>
      </c>
      <c r="C54" s="123" t="s">
        <v>105</v>
      </c>
      <c r="D54" s="104">
        <v>45988</v>
      </c>
      <c r="E54" s="110" t="s">
        <v>105</v>
      </c>
      <c r="F54" s="105" t="s">
        <v>157</v>
      </c>
      <c r="G54" s="106">
        <v>2314550</v>
      </c>
      <c r="H54" s="113">
        <v>0</v>
      </c>
      <c r="I54" s="106">
        <f t="shared" si="1"/>
        <v>22349140.920000009</v>
      </c>
    </row>
    <row r="55" spans="1:9" ht="16.149999999999999" customHeight="1">
      <c r="A55" s="110">
        <v>2085001000</v>
      </c>
      <c r="B55" s="111" t="s">
        <v>18</v>
      </c>
      <c r="C55" s="123" t="s">
        <v>105</v>
      </c>
      <c r="D55" s="104">
        <v>45989</v>
      </c>
      <c r="E55" s="110" t="s">
        <v>105</v>
      </c>
      <c r="F55" s="105" t="s">
        <v>157</v>
      </c>
      <c r="G55" s="106">
        <v>320240.81</v>
      </c>
      <c r="H55" s="113">
        <v>0</v>
      </c>
      <c r="I55" s="106">
        <f t="shared" si="1"/>
        <v>22669381.730000008</v>
      </c>
    </row>
    <row r="56" spans="1:9" ht="25.15" customHeight="1">
      <c r="A56" s="165"/>
      <c r="B56" s="166"/>
      <c r="C56" s="166"/>
      <c r="D56" s="166"/>
      <c r="E56" s="166"/>
      <c r="F56" s="167"/>
      <c r="G56" s="39">
        <f>SUM(G33:G55)</f>
        <v>7918172.8999999994</v>
      </c>
      <c r="H56" s="39">
        <f>SUM(H33:H55)</f>
        <v>2012824.18</v>
      </c>
      <c r="I56" s="66">
        <f>I55</f>
        <v>22669381.730000008</v>
      </c>
    </row>
    <row r="57" spans="1:9" ht="15.75" customHeight="1">
      <c r="A57" s="16"/>
      <c r="B57" s="17"/>
      <c r="G57" s="16"/>
      <c r="H57" s="18"/>
    </row>
    <row r="58" spans="1:9" ht="19.899999999999999" customHeight="1">
      <c r="A58" s="168" t="s">
        <v>22</v>
      </c>
      <c r="B58" s="169"/>
      <c r="C58" s="169"/>
      <c r="D58" s="169"/>
      <c r="E58" s="169"/>
      <c r="F58" s="169"/>
      <c r="G58" s="169"/>
      <c r="H58" s="169"/>
      <c r="I58" s="169"/>
    </row>
    <row r="59" spans="1:9" ht="27" customHeight="1">
      <c r="A59" s="32" t="s">
        <v>2</v>
      </c>
      <c r="B59" s="33" t="s">
        <v>3</v>
      </c>
      <c r="C59" s="116" t="s">
        <v>4</v>
      </c>
      <c r="D59" s="32" t="s">
        <v>5</v>
      </c>
      <c r="E59" s="32" t="s">
        <v>6</v>
      </c>
      <c r="F59" s="32" t="s">
        <v>202</v>
      </c>
      <c r="G59" s="33" t="s">
        <v>8</v>
      </c>
      <c r="H59" s="32" t="s">
        <v>9</v>
      </c>
      <c r="I59" s="32" t="s">
        <v>10</v>
      </c>
    </row>
    <row r="60" spans="1:9" ht="15.95" customHeight="1">
      <c r="A60" s="96">
        <v>2085001001</v>
      </c>
      <c r="B60" s="97" t="s">
        <v>42</v>
      </c>
      <c r="C60" s="117"/>
      <c r="D60" s="99"/>
      <c r="E60" s="100"/>
      <c r="F60" s="101"/>
      <c r="G60" s="102"/>
      <c r="H60" s="102">
        <v>0</v>
      </c>
      <c r="I60" s="92">
        <v>280783.52999999985</v>
      </c>
    </row>
    <row r="61" spans="1:9" ht="16.149999999999999" customHeight="1">
      <c r="A61" s="7">
        <v>2085001001</v>
      </c>
      <c r="B61" s="61" t="s">
        <v>24</v>
      </c>
      <c r="C61" s="119" t="s">
        <v>35</v>
      </c>
      <c r="D61" s="63">
        <v>45966</v>
      </c>
      <c r="E61" s="36" t="s">
        <v>35</v>
      </c>
      <c r="F61" s="68">
        <v>643319</v>
      </c>
      <c r="G61" s="38">
        <v>0</v>
      </c>
      <c r="H61" s="38">
        <v>25903.53</v>
      </c>
      <c r="I61" s="38">
        <f>I60+G61-H61</f>
        <v>254879.99999999985</v>
      </c>
    </row>
    <row r="62" spans="1:9" ht="16.149999999999999" customHeight="1">
      <c r="A62" s="7">
        <v>2085001001</v>
      </c>
      <c r="B62" s="61" t="s">
        <v>24</v>
      </c>
      <c r="C62" s="119" t="s">
        <v>34</v>
      </c>
      <c r="D62" s="63">
        <v>45974</v>
      </c>
      <c r="E62" s="36" t="s">
        <v>34</v>
      </c>
      <c r="F62" s="103" t="s">
        <v>198</v>
      </c>
      <c r="G62" s="38">
        <v>38131.040000000001</v>
      </c>
      <c r="H62" s="38">
        <v>0</v>
      </c>
      <c r="I62" s="38">
        <f t="shared" ref="I62:I82" si="2">I61+G62-H62</f>
        <v>293011.03999999986</v>
      </c>
    </row>
    <row r="63" spans="1:9" ht="16.149999999999999" customHeight="1">
      <c r="A63" s="7">
        <v>2085001001</v>
      </c>
      <c r="B63" s="61" t="s">
        <v>24</v>
      </c>
      <c r="C63" s="119" t="s">
        <v>35</v>
      </c>
      <c r="D63" s="63">
        <v>45975</v>
      </c>
      <c r="E63" s="36" t="s">
        <v>35</v>
      </c>
      <c r="F63" s="103" t="s">
        <v>203</v>
      </c>
      <c r="G63" s="38">
        <v>0</v>
      </c>
      <c r="H63" s="38">
        <v>38131.040000000001</v>
      </c>
      <c r="I63" s="38">
        <f t="shared" si="2"/>
        <v>254879.99999999985</v>
      </c>
    </row>
    <row r="64" spans="1:9" ht="16.149999999999999" customHeight="1">
      <c r="A64" s="7">
        <v>2085001001</v>
      </c>
      <c r="B64" s="61" t="s">
        <v>24</v>
      </c>
      <c r="C64" s="119" t="s">
        <v>35</v>
      </c>
      <c r="D64" s="104">
        <v>45979</v>
      </c>
      <c r="E64" s="36" t="s">
        <v>35</v>
      </c>
      <c r="F64" s="105">
        <v>650312</v>
      </c>
      <c r="G64" s="38">
        <v>0</v>
      </c>
      <c r="H64" s="106">
        <v>16744</v>
      </c>
      <c r="I64" s="38">
        <f t="shared" si="2"/>
        <v>238135.99999999985</v>
      </c>
    </row>
    <row r="65" spans="1:9" ht="16.149999999999999" customHeight="1">
      <c r="A65" s="7">
        <v>2085001001</v>
      </c>
      <c r="B65" s="61" t="s">
        <v>24</v>
      </c>
      <c r="C65" s="119" t="s">
        <v>35</v>
      </c>
      <c r="D65" s="104">
        <v>45979</v>
      </c>
      <c r="E65" s="36" t="s">
        <v>35</v>
      </c>
      <c r="F65" s="105">
        <v>650312</v>
      </c>
      <c r="G65" s="38">
        <v>0</v>
      </c>
      <c r="H65" s="106">
        <v>173236</v>
      </c>
      <c r="I65" s="38">
        <f t="shared" si="2"/>
        <v>64899.999999999854</v>
      </c>
    </row>
    <row r="66" spans="1:9" ht="16.149999999999999" customHeight="1">
      <c r="A66" s="7">
        <v>2085001001</v>
      </c>
      <c r="B66" s="61" t="s">
        <v>24</v>
      </c>
      <c r="C66" s="119" t="s">
        <v>34</v>
      </c>
      <c r="D66" s="104">
        <v>45980</v>
      </c>
      <c r="E66" s="36" t="s">
        <v>34</v>
      </c>
      <c r="F66" s="105" t="s">
        <v>199</v>
      </c>
      <c r="G66" s="38">
        <v>268693.74</v>
      </c>
      <c r="H66" s="106">
        <v>0</v>
      </c>
      <c r="I66" s="38">
        <f t="shared" si="2"/>
        <v>333593.73999999987</v>
      </c>
    </row>
    <row r="67" spans="1:9" ht="16.149999999999999" customHeight="1">
      <c r="A67" s="7">
        <v>2085001001</v>
      </c>
      <c r="B67" s="61" t="s">
        <v>24</v>
      </c>
      <c r="C67" s="119" t="s">
        <v>35</v>
      </c>
      <c r="D67" s="104">
        <v>45980</v>
      </c>
      <c r="E67" s="36" t="s">
        <v>35</v>
      </c>
      <c r="F67" s="105">
        <v>651083</v>
      </c>
      <c r="G67" s="38">
        <v>0</v>
      </c>
      <c r="H67" s="106">
        <v>2750</v>
      </c>
      <c r="I67" s="38">
        <f t="shared" si="2"/>
        <v>330843.73999999987</v>
      </c>
    </row>
    <row r="68" spans="1:9" ht="16.149999999999999" customHeight="1">
      <c r="A68" s="7">
        <v>2085001001</v>
      </c>
      <c r="B68" s="61" t="s">
        <v>24</v>
      </c>
      <c r="C68" s="119" t="s">
        <v>35</v>
      </c>
      <c r="D68" s="104">
        <v>45980</v>
      </c>
      <c r="E68" s="36" t="s">
        <v>35</v>
      </c>
      <c r="F68" s="105">
        <v>651083</v>
      </c>
      <c r="G68" s="38">
        <v>0</v>
      </c>
      <c r="H68" s="106">
        <v>62150</v>
      </c>
      <c r="I68" s="38">
        <f t="shared" si="2"/>
        <v>268693.73999999987</v>
      </c>
    </row>
    <row r="69" spans="1:9" ht="16.149999999999999" customHeight="1">
      <c r="A69" s="7">
        <v>2085001001</v>
      </c>
      <c r="B69" s="61" t="s">
        <v>24</v>
      </c>
      <c r="C69" s="119" t="s">
        <v>34</v>
      </c>
      <c r="D69" s="104">
        <v>45985</v>
      </c>
      <c r="E69" s="36" t="s">
        <v>34</v>
      </c>
      <c r="F69" s="105" t="s">
        <v>200</v>
      </c>
      <c r="G69" s="38">
        <v>344411.9</v>
      </c>
      <c r="H69" s="106">
        <v>0</v>
      </c>
      <c r="I69" s="38">
        <f t="shared" si="2"/>
        <v>613105.6399999999</v>
      </c>
    </row>
    <row r="70" spans="1:9" ht="16.149999999999999" customHeight="1">
      <c r="A70" s="7">
        <v>2085001001</v>
      </c>
      <c r="B70" s="61" t="s">
        <v>24</v>
      </c>
      <c r="C70" s="119" t="s">
        <v>35</v>
      </c>
      <c r="D70" s="104">
        <v>45985</v>
      </c>
      <c r="E70" s="36" t="s">
        <v>35</v>
      </c>
      <c r="F70" s="105">
        <v>656160</v>
      </c>
      <c r="G70" s="38">
        <v>0</v>
      </c>
      <c r="H70" s="106">
        <v>101568.5</v>
      </c>
      <c r="I70" s="38">
        <f t="shared" si="2"/>
        <v>511537.1399999999</v>
      </c>
    </row>
    <row r="71" spans="1:9" ht="16.149999999999999" customHeight="1">
      <c r="A71" s="7">
        <v>2085001001</v>
      </c>
      <c r="B71" s="61" t="s">
        <v>24</v>
      </c>
      <c r="C71" s="119" t="s">
        <v>35</v>
      </c>
      <c r="D71" s="104">
        <v>45985</v>
      </c>
      <c r="E71" s="36" t="s">
        <v>35</v>
      </c>
      <c r="F71" s="105">
        <v>656163</v>
      </c>
      <c r="G71" s="38">
        <v>0</v>
      </c>
      <c r="H71" s="106">
        <v>6881.4</v>
      </c>
      <c r="I71" s="38">
        <f t="shared" si="2"/>
        <v>504655.73999999987</v>
      </c>
    </row>
    <row r="72" spans="1:9" ht="16.149999999999999" customHeight="1">
      <c r="A72" s="7">
        <v>2085001001</v>
      </c>
      <c r="B72" s="61" t="s">
        <v>24</v>
      </c>
      <c r="C72" s="119" t="s">
        <v>35</v>
      </c>
      <c r="D72" s="104">
        <v>45985</v>
      </c>
      <c r="E72" s="36" t="s">
        <v>35</v>
      </c>
      <c r="F72" s="105">
        <v>656163</v>
      </c>
      <c r="G72" s="38">
        <v>0</v>
      </c>
      <c r="H72" s="106">
        <v>22118.6</v>
      </c>
      <c r="I72" s="38">
        <f t="shared" si="2"/>
        <v>482537.1399999999</v>
      </c>
    </row>
    <row r="73" spans="1:9" ht="16.149999999999999" customHeight="1">
      <c r="A73" s="7">
        <v>2085001001</v>
      </c>
      <c r="B73" s="61" t="s">
        <v>24</v>
      </c>
      <c r="C73" s="119" t="s">
        <v>35</v>
      </c>
      <c r="D73" s="104">
        <v>45985</v>
      </c>
      <c r="E73" s="36" t="s">
        <v>35</v>
      </c>
      <c r="F73" s="105">
        <v>656165</v>
      </c>
      <c r="G73" s="38">
        <v>0</v>
      </c>
      <c r="H73" s="106">
        <v>134520</v>
      </c>
      <c r="I73" s="38">
        <f t="shared" si="2"/>
        <v>348017.1399999999</v>
      </c>
    </row>
    <row r="74" spans="1:9" ht="16.149999999999999" customHeight="1">
      <c r="A74" s="7">
        <v>2085001001</v>
      </c>
      <c r="B74" s="61" t="s">
        <v>24</v>
      </c>
      <c r="C74" s="119" t="s">
        <v>35</v>
      </c>
      <c r="D74" s="104">
        <v>45985</v>
      </c>
      <c r="E74" s="36" t="s">
        <v>35</v>
      </c>
      <c r="F74" s="105" t="s">
        <v>204</v>
      </c>
      <c r="G74" s="38">
        <v>0</v>
      </c>
      <c r="H74" s="106">
        <v>7664.91</v>
      </c>
      <c r="I74" s="38">
        <f t="shared" si="2"/>
        <v>340352.22999999992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104">
        <v>45985</v>
      </c>
      <c r="E75" s="36" t="s">
        <v>35</v>
      </c>
      <c r="F75" s="107" t="s">
        <v>204</v>
      </c>
      <c r="G75" s="38">
        <v>0</v>
      </c>
      <c r="H75" s="106">
        <v>173226.99</v>
      </c>
      <c r="I75" s="38">
        <f t="shared" si="2"/>
        <v>167125.23999999993</v>
      </c>
    </row>
    <row r="76" spans="1:9" ht="16.149999999999999" customHeight="1">
      <c r="A76" s="7">
        <v>2085001001</v>
      </c>
      <c r="B76" s="61" t="s">
        <v>24</v>
      </c>
      <c r="C76" s="119" t="s">
        <v>34</v>
      </c>
      <c r="D76" s="104">
        <v>45985</v>
      </c>
      <c r="E76" s="36" t="s">
        <v>34</v>
      </c>
      <c r="F76" s="107" t="s">
        <v>205</v>
      </c>
      <c r="G76" s="38">
        <v>1361587.5</v>
      </c>
      <c r="H76" s="106">
        <v>0</v>
      </c>
      <c r="I76" s="38">
        <f t="shared" si="2"/>
        <v>1528712.74</v>
      </c>
    </row>
    <row r="77" spans="1:9" ht="16.149999999999999" customHeight="1">
      <c r="A77" s="7">
        <v>2085001001</v>
      </c>
      <c r="B77" s="61" t="s">
        <v>24</v>
      </c>
      <c r="C77" s="119" t="s">
        <v>35</v>
      </c>
      <c r="D77" s="104">
        <v>45985</v>
      </c>
      <c r="E77" s="36" t="s">
        <v>35</v>
      </c>
      <c r="F77" s="107" t="s">
        <v>206</v>
      </c>
      <c r="G77" s="38">
        <v>0</v>
      </c>
      <c r="H77" s="106">
        <v>1625</v>
      </c>
      <c r="I77" s="38">
        <f t="shared" si="2"/>
        <v>1527087.74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104">
        <v>45985</v>
      </c>
      <c r="E78" s="36" t="s">
        <v>35</v>
      </c>
      <c r="F78" s="107" t="s">
        <v>206</v>
      </c>
      <c r="G78" s="38">
        <v>0</v>
      </c>
      <c r="H78" s="106">
        <v>36725</v>
      </c>
      <c r="I78" s="38">
        <f t="shared" si="2"/>
        <v>1490362.74</v>
      </c>
    </row>
    <row r="79" spans="1:9" ht="16.149999999999999" customHeight="1">
      <c r="A79" s="7">
        <v>2085001001</v>
      </c>
      <c r="B79" s="61" t="s">
        <v>24</v>
      </c>
      <c r="C79" s="119" t="s">
        <v>35</v>
      </c>
      <c r="D79" s="104">
        <v>45985</v>
      </c>
      <c r="E79" s="36" t="s">
        <v>35</v>
      </c>
      <c r="F79" s="107" t="s">
        <v>207</v>
      </c>
      <c r="G79" s="38">
        <v>0</v>
      </c>
      <c r="H79" s="106">
        <v>1650</v>
      </c>
      <c r="I79" s="38">
        <f t="shared" si="2"/>
        <v>1488712.74</v>
      </c>
    </row>
    <row r="80" spans="1:9" ht="16.149999999999999" customHeight="1">
      <c r="A80" s="7">
        <v>2085001001</v>
      </c>
      <c r="B80" s="61" t="s">
        <v>24</v>
      </c>
      <c r="C80" s="119" t="s">
        <v>35</v>
      </c>
      <c r="D80" s="104">
        <v>45985</v>
      </c>
      <c r="E80" s="36" t="s">
        <v>35</v>
      </c>
      <c r="F80" s="107" t="s">
        <v>207</v>
      </c>
      <c r="G80" s="38">
        <v>0</v>
      </c>
      <c r="H80" s="106">
        <v>37290</v>
      </c>
      <c r="I80" s="38">
        <f t="shared" si="2"/>
        <v>1451422.74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104">
        <v>45988</v>
      </c>
      <c r="E81" s="36" t="s">
        <v>35</v>
      </c>
      <c r="F81" s="107" t="s">
        <v>208</v>
      </c>
      <c r="G81" s="38">
        <v>0</v>
      </c>
      <c r="H81" s="106">
        <v>3806.58</v>
      </c>
      <c r="I81" s="38">
        <f t="shared" si="2"/>
        <v>1447616.16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104">
        <v>45988</v>
      </c>
      <c r="E82" s="36" t="s">
        <v>35</v>
      </c>
      <c r="F82" s="107" t="s">
        <v>208</v>
      </c>
      <c r="G82" s="38">
        <v>0</v>
      </c>
      <c r="H82" s="106">
        <v>86028.66</v>
      </c>
      <c r="I82" s="38">
        <f t="shared" si="2"/>
        <v>1361587.5</v>
      </c>
    </row>
    <row r="83" spans="1:9" ht="25.15" customHeight="1">
      <c r="A83" s="165" t="s">
        <v>12</v>
      </c>
      <c r="B83" s="166"/>
      <c r="C83" s="166"/>
      <c r="D83" s="166"/>
      <c r="E83" s="166"/>
      <c r="F83" s="167"/>
      <c r="G83" s="39">
        <f>SUM(G61:G82)</f>
        <v>2012824.18</v>
      </c>
      <c r="H83" s="39">
        <f>SUM(H61:H82)</f>
        <v>932020.21000000008</v>
      </c>
      <c r="I83" s="66">
        <f>I82</f>
        <v>1361587.5</v>
      </c>
    </row>
    <row r="84" spans="1:9" ht="15.75" customHeight="1">
      <c r="B84" s="16"/>
      <c r="C84" s="120"/>
      <c r="H84" s="16"/>
      <c r="I84" s="18"/>
    </row>
    <row r="85" spans="1:9" ht="19.899999999999999" customHeight="1">
      <c r="A85" s="168" t="s">
        <v>36</v>
      </c>
      <c r="B85" s="169"/>
      <c r="C85" s="169"/>
      <c r="D85" s="169"/>
      <c r="E85" s="169"/>
      <c r="F85" s="169"/>
      <c r="G85" s="169"/>
      <c r="H85" s="169"/>
      <c r="I85" s="169"/>
    </row>
    <row r="86" spans="1:9" ht="27" customHeight="1">
      <c r="A86" s="32" t="s">
        <v>2</v>
      </c>
      <c r="B86" s="33" t="s">
        <v>3</v>
      </c>
      <c r="C86" s="116" t="s">
        <v>4</v>
      </c>
      <c r="D86" s="32" t="s">
        <v>5</v>
      </c>
      <c r="E86" s="32" t="s">
        <v>6</v>
      </c>
      <c r="F86" s="32" t="s">
        <v>202</v>
      </c>
      <c r="G86" s="33" t="s">
        <v>8</v>
      </c>
      <c r="H86" s="32" t="s">
        <v>9</v>
      </c>
      <c r="I86" s="32" t="s">
        <v>10</v>
      </c>
    </row>
    <row r="87" spans="1:9" ht="15.95" customHeight="1">
      <c r="A87" s="96">
        <v>9607579717</v>
      </c>
      <c r="B87" s="97" t="s">
        <v>42</v>
      </c>
      <c r="C87" s="117"/>
      <c r="D87" s="99"/>
      <c r="E87" s="100"/>
      <c r="F87" s="101"/>
      <c r="G87" s="102"/>
      <c r="H87" s="102">
        <v>0</v>
      </c>
      <c r="I87" s="92">
        <v>0</v>
      </c>
    </row>
    <row r="88" spans="1:9" ht="16.149999999999999" customHeight="1">
      <c r="A88" s="7">
        <v>9607579717</v>
      </c>
      <c r="B88" s="61" t="s">
        <v>37</v>
      </c>
      <c r="C88" s="119" t="s">
        <v>188</v>
      </c>
      <c r="D88" s="63">
        <v>45967</v>
      </c>
      <c r="E88" s="36" t="s">
        <v>17</v>
      </c>
      <c r="F88" s="68" t="s">
        <v>191</v>
      </c>
      <c r="G88" s="91">
        <v>6366.95</v>
      </c>
      <c r="H88" s="91">
        <v>0</v>
      </c>
      <c r="I88" s="90">
        <f>I87+G88-H88</f>
        <v>6366.95</v>
      </c>
    </row>
    <row r="89" spans="1:9" ht="16.149999999999999" customHeight="1">
      <c r="A89" s="7">
        <v>9607579717</v>
      </c>
      <c r="B89" s="61" t="s">
        <v>37</v>
      </c>
      <c r="C89" s="119" t="s">
        <v>189</v>
      </c>
      <c r="D89" s="63">
        <v>45980</v>
      </c>
      <c r="E89" s="36" t="s">
        <v>38</v>
      </c>
      <c r="F89" s="68" t="s">
        <v>58</v>
      </c>
      <c r="G89" s="91">
        <v>0</v>
      </c>
      <c r="H89" s="91">
        <v>6366.95</v>
      </c>
      <c r="I89" s="90">
        <f>I88+G89-H89</f>
        <v>0</v>
      </c>
    </row>
    <row r="90" spans="1:9" ht="25.15" customHeight="1">
      <c r="A90" s="165" t="s">
        <v>12</v>
      </c>
      <c r="B90" s="166"/>
      <c r="C90" s="166"/>
      <c r="D90" s="166"/>
      <c r="E90" s="166"/>
      <c r="F90" s="167"/>
      <c r="G90" s="108">
        <f>SUM(G88:G89)</f>
        <v>6366.95</v>
      </c>
      <c r="H90" s="108">
        <f>SUM(H88:H89)</f>
        <v>6366.95</v>
      </c>
      <c r="I90" s="109">
        <f>+I89</f>
        <v>0</v>
      </c>
    </row>
    <row r="91" spans="1:9" ht="18" customHeight="1">
      <c r="B91" s="16"/>
      <c r="C91" s="120"/>
      <c r="H91" s="16"/>
      <c r="I91" s="18"/>
    </row>
    <row r="92" spans="1:9" ht="25.15" customHeight="1">
      <c r="A92" s="165" t="s">
        <v>42</v>
      </c>
      <c r="B92" s="166"/>
      <c r="C92" s="166"/>
      <c r="D92" s="166"/>
      <c r="E92" s="166"/>
      <c r="F92" s="167"/>
      <c r="G92" s="39"/>
      <c r="H92" s="39"/>
      <c r="I92" s="39">
        <f>I9+I20+I26+I32+I60+I87</f>
        <v>17138220.190000001</v>
      </c>
    </row>
    <row r="93" spans="1:9" ht="25.15" customHeight="1">
      <c r="A93" s="165" t="s">
        <v>71</v>
      </c>
      <c r="B93" s="166"/>
      <c r="C93" s="166"/>
      <c r="D93" s="166"/>
      <c r="E93" s="166"/>
      <c r="F93" s="167"/>
      <c r="G93" s="39">
        <f>G16+G22+G28+G56+G83+G90</f>
        <v>9937364.0299999993</v>
      </c>
      <c r="H93" s="39">
        <f>H16+H22+H28+H56+H83+H90</f>
        <v>2951569.02</v>
      </c>
      <c r="I93" s="39">
        <f>I92+G93-H93</f>
        <v>24124015.199999999</v>
      </c>
    </row>
    <row r="94" spans="1:9" ht="30" customHeight="1">
      <c r="A94" s="165" t="s">
        <v>46</v>
      </c>
      <c r="B94" s="166"/>
      <c r="C94" s="166"/>
      <c r="D94" s="166"/>
      <c r="E94" s="166"/>
      <c r="F94" s="167"/>
      <c r="G94" s="39">
        <f>SUM(G93)</f>
        <v>9937364.0299999993</v>
      </c>
      <c r="H94" s="39">
        <f t="shared" ref="H94" si="3">SUM(H93)</f>
        <v>2951569.02</v>
      </c>
      <c r="I94" s="39">
        <f>SUM(I93)</f>
        <v>24124015.199999999</v>
      </c>
    </row>
    <row r="95" spans="1:9" ht="15.75" customHeight="1">
      <c r="B95" s="16"/>
      <c r="C95" s="120"/>
      <c r="H95" s="16"/>
      <c r="I95" s="18"/>
    </row>
    <row r="96" spans="1:9" ht="90" customHeight="1">
      <c r="A96" s="163" t="s">
        <v>77</v>
      </c>
      <c r="B96" s="163"/>
      <c r="C96" s="163"/>
      <c r="D96" s="72"/>
      <c r="E96" s="164" t="s">
        <v>86</v>
      </c>
      <c r="F96" s="164"/>
      <c r="G96" s="164"/>
      <c r="H96" s="164"/>
      <c r="I96" s="164"/>
    </row>
    <row r="97" spans="2:9" ht="15.75" customHeight="1">
      <c r="B97" s="16"/>
      <c r="C97" s="120"/>
      <c r="H97" s="16"/>
      <c r="I97" s="18"/>
    </row>
    <row r="98" spans="2:9" ht="15.75" customHeight="1">
      <c r="B98" s="16"/>
      <c r="C98" s="120"/>
      <c r="H98" s="16"/>
      <c r="I98" s="18"/>
    </row>
  </sheetData>
  <mergeCells count="22">
    <mergeCell ref="A93:F93"/>
    <mergeCell ref="A94:F94"/>
    <mergeCell ref="A96:C96"/>
    <mergeCell ref="E96:I96"/>
    <mergeCell ref="A56:F56"/>
    <mergeCell ref="A58:I58"/>
    <mergeCell ref="A83:F83"/>
    <mergeCell ref="A85:I85"/>
    <mergeCell ref="A90:F90"/>
    <mergeCell ref="A92:F92"/>
    <mergeCell ref="A30:I30"/>
    <mergeCell ref="A1:I1"/>
    <mergeCell ref="A2:I2"/>
    <mergeCell ref="A3:I3"/>
    <mergeCell ref="A4:I4"/>
    <mergeCell ref="A5:I5"/>
    <mergeCell ref="A7:I7"/>
    <mergeCell ref="A16:F16"/>
    <mergeCell ref="A18:I18"/>
    <mergeCell ref="A22:F22"/>
    <mergeCell ref="A24:I24"/>
    <mergeCell ref="A28:F28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NOVIEMBRE DEL 2025&amp;R&amp;P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6"/>
  <sheetViews>
    <sheetView showGridLines="0" tabSelected="1" topLeftCell="B1" zoomScaleNormal="100" zoomScaleSheetLayoutView="100" workbookViewId="0">
      <selection activeCell="I151" sqref="I15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209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6</v>
      </c>
      <c r="F8" s="32" t="s">
        <v>202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28172.870000000003</v>
      </c>
    </row>
    <row r="10" spans="1:9" ht="15.95" customHeight="1">
      <c r="A10" s="7" t="s">
        <v>14</v>
      </c>
      <c r="B10" s="8" t="s">
        <v>28</v>
      </c>
      <c r="C10" s="118" t="s">
        <v>210</v>
      </c>
      <c r="D10" s="10">
        <v>46002</v>
      </c>
      <c r="E10" s="11" t="s">
        <v>193</v>
      </c>
      <c r="F10" s="124">
        <v>4524000000005</v>
      </c>
      <c r="G10" s="13">
        <v>36159.26</v>
      </c>
      <c r="H10" s="13">
        <v>0</v>
      </c>
      <c r="I10" s="13">
        <f>I9+G10-H10</f>
        <v>64332.130000000005</v>
      </c>
    </row>
    <row r="11" spans="1:9" ht="15.95" customHeight="1">
      <c r="A11" s="7" t="s">
        <v>14</v>
      </c>
      <c r="B11" s="8" t="s">
        <v>28</v>
      </c>
      <c r="C11" s="118" t="s">
        <v>211</v>
      </c>
      <c r="D11" s="10">
        <v>46007</v>
      </c>
      <c r="E11" s="11" t="s">
        <v>102</v>
      </c>
      <c r="F11" s="125">
        <v>999231846</v>
      </c>
      <c r="G11" s="13">
        <v>0</v>
      </c>
      <c r="H11" s="13">
        <v>35428.81</v>
      </c>
      <c r="I11" s="13">
        <f t="shared" ref="I11:I14" si="0">I10+G11-H11</f>
        <v>28903.320000000007</v>
      </c>
    </row>
    <row r="12" spans="1:9" ht="15.95" customHeight="1">
      <c r="A12" s="7" t="s">
        <v>14</v>
      </c>
      <c r="B12" s="8" t="s">
        <v>28</v>
      </c>
      <c r="C12" s="118" t="s">
        <v>212</v>
      </c>
      <c r="D12" s="10">
        <v>46007</v>
      </c>
      <c r="E12" s="11" t="s">
        <v>145</v>
      </c>
      <c r="F12" s="125">
        <v>2.5121600517004E+16</v>
      </c>
      <c r="G12" s="13">
        <v>0</v>
      </c>
      <c r="H12" s="13">
        <v>500</v>
      </c>
      <c r="I12" s="13">
        <f t="shared" si="0"/>
        <v>28403.320000000007</v>
      </c>
    </row>
    <row r="13" spans="1:9" ht="15.95" customHeight="1">
      <c r="A13" s="7" t="s">
        <v>14</v>
      </c>
      <c r="B13" s="8" t="s">
        <v>28</v>
      </c>
      <c r="C13" s="118" t="s">
        <v>213</v>
      </c>
      <c r="D13" s="10">
        <v>46008</v>
      </c>
      <c r="E13" s="11" t="s">
        <v>196</v>
      </c>
      <c r="F13" s="125">
        <v>4524000042347</v>
      </c>
      <c r="G13" s="13">
        <v>0</v>
      </c>
      <c r="H13" s="13">
        <v>53.14</v>
      </c>
      <c r="I13" s="13">
        <f t="shared" si="0"/>
        <v>28350.180000000008</v>
      </c>
    </row>
    <row r="14" spans="1:9" ht="16.149999999999999" customHeight="1">
      <c r="A14" s="7" t="s">
        <v>14</v>
      </c>
      <c r="B14" s="8" t="s">
        <v>28</v>
      </c>
      <c r="C14" s="118" t="s">
        <v>144</v>
      </c>
      <c r="D14" s="10">
        <v>46022</v>
      </c>
      <c r="E14" s="11" t="s">
        <v>145</v>
      </c>
      <c r="F14" s="125">
        <v>9990002</v>
      </c>
      <c r="G14" s="13">
        <v>0</v>
      </c>
      <c r="H14" s="13">
        <v>175</v>
      </c>
      <c r="I14" s="13">
        <f t="shared" si="0"/>
        <v>28175.180000000008</v>
      </c>
    </row>
    <row r="15" spans="1:9" ht="25.15" customHeight="1">
      <c r="A15" s="165" t="s">
        <v>12</v>
      </c>
      <c r="B15" s="166"/>
      <c r="C15" s="166"/>
      <c r="D15" s="166"/>
      <c r="E15" s="166"/>
      <c r="F15" s="167"/>
      <c r="G15" s="39">
        <f>SUM(G10:G14)</f>
        <v>36159.26</v>
      </c>
      <c r="H15" s="39">
        <f>SUM(H10:H14)</f>
        <v>36156.949999999997</v>
      </c>
      <c r="I15" s="66">
        <f>I14</f>
        <v>28175.180000000008</v>
      </c>
    </row>
    <row r="16" spans="1:9" ht="15.75" customHeight="1">
      <c r="B16" s="16"/>
      <c r="C16" s="120"/>
      <c r="H16" s="16"/>
      <c r="I16" s="18"/>
    </row>
    <row r="17" spans="1:9" ht="19.899999999999999" customHeight="1">
      <c r="A17" s="168" t="s">
        <v>0</v>
      </c>
      <c r="B17" s="168"/>
      <c r="C17" s="168"/>
      <c r="D17" s="168"/>
      <c r="E17" s="168"/>
      <c r="F17" s="168"/>
      <c r="G17" s="168"/>
      <c r="H17" s="168"/>
      <c r="I17" s="168"/>
    </row>
    <row r="18" spans="1:9" ht="27" customHeight="1">
      <c r="A18" s="32" t="s">
        <v>2</v>
      </c>
      <c r="B18" s="33" t="s">
        <v>3</v>
      </c>
      <c r="C18" s="116" t="s">
        <v>4</v>
      </c>
      <c r="D18" s="32" t="s">
        <v>5</v>
      </c>
      <c r="E18" s="32" t="s">
        <v>6</v>
      </c>
      <c r="F18" s="32" t="s">
        <v>202</v>
      </c>
      <c r="G18" s="33" t="s">
        <v>8</v>
      </c>
      <c r="H18" s="32" t="s">
        <v>9</v>
      </c>
      <c r="I18" s="32" t="s">
        <v>10</v>
      </c>
    </row>
    <row r="19" spans="1:9" ht="15.95" customHeight="1">
      <c r="A19" s="96" t="s">
        <v>11</v>
      </c>
      <c r="B19" s="97" t="s">
        <v>42</v>
      </c>
      <c r="C19" s="117"/>
      <c r="D19" s="99"/>
      <c r="E19" s="100"/>
      <c r="F19" s="101"/>
      <c r="G19" s="102"/>
      <c r="H19" s="102">
        <v>0</v>
      </c>
      <c r="I19" s="92">
        <v>0</v>
      </c>
    </row>
    <row r="20" spans="1:9" ht="16.149999999999999" customHeight="1">
      <c r="A20" s="7" t="s">
        <v>11</v>
      </c>
      <c r="B20" s="8" t="s">
        <v>28</v>
      </c>
      <c r="C20" s="121" t="s">
        <v>144</v>
      </c>
      <c r="D20" s="10">
        <v>46022</v>
      </c>
      <c r="E20" s="29"/>
      <c r="F20" s="30"/>
      <c r="G20" s="13">
        <v>0</v>
      </c>
      <c r="H20" s="13">
        <v>0</v>
      </c>
      <c r="I20" s="13">
        <f>I19+G20-H20</f>
        <v>0</v>
      </c>
    </row>
    <row r="21" spans="1:9" ht="25.15" customHeight="1">
      <c r="A21" s="165" t="s">
        <v>12</v>
      </c>
      <c r="B21" s="170"/>
      <c r="C21" s="170"/>
      <c r="D21" s="170"/>
      <c r="E21" s="170"/>
      <c r="F21" s="171"/>
      <c r="G21" s="39">
        <f>SUM(G20:G20)</f>
        <v>0</v>
      </c>
      <c r="H21" s="39">
        <f>SUM(H20:H20)</f>
        <v>0</v>
      </c>
      <c r="I21" s="66">
        <f>I20</f>
        <v>0</v>
      </c>
    </row>
    <row r="22" spans="1:9" ht="15.75" customHeight="1">
      <c r="B22" s="16"/>
      <c r="C22" s="120"/>
      <c r="G22" s="31"/>
      <c r="H22" s="16"/>
      <c r="I22" s="18"/>
    </row>
    <row r="23" spans="1:9" ht="19.899999999999999" customHeight="1">
      <c r="A23" s="168" t="s">
        <v>15</v>
      </c>
      <c r="B23" s="169"/>
      <c r="C23" s="169"/>
      <c r="D23" s="169"/>
      <c r="E23" s="169"/>
      <c r="F23" s="169"/>
      <c r="G23" s="169"/>
      <c r="H23" s="169"/>
      <c r="I23" s="169"/>
    </row>
    <row r="24" spans="1:9" ht="27" customHeight="1">
      <c r="A24" s="32" t="s">
        <v>2</v>
      </c>
      <c r="B24" s="33" t="s">
        <v>3</v>
      </c>
      <c r="C24" s="116" t="s">
        <v>4</v>
      </c>
      <c r="D24" s="32" t="s">
        <v>5</v>
      </c>
      <c r="E24" s="32" t="s">
        <v>6</v>
      </c>
      <c r="F24" s="32" t="s">
        <v>202</v>
      </c>
      <c r="G24" s="33" t="s">
        <v>8</v>
      </c>
      <c r="H24" s="32" t="s">
        <v>9</v>
      </c>
      <c r="I24" s="32" t="s">
        <v>10</v>
      </c>
    </row>
    <row r="25" spans="1:9" ht="15.95" customHeight="1">
      <c r="A25" s="96" t="s">
        <v>59</v>
      </c>
      <c r="B25" s="97" t="s">
        <v>42</v>
      </c>
      <c r="C25" s="117"/>
      <c r="D25" s="99"/>
      <c r="E25" s="100"/>
      <c r="F25" s="101"/>
      <c r="G25" s="102"/>
      <c r="H25" s="102">
        <v>0</v>
      </c>
      <c r="I25" s="92">
        <v>67019.88</v>
      </c>
    </row>
    <row r="26" spans="1:9" ht="16.149999999999999" customHeight="1">
      <c r="A26" s="7" t="s">
        <v>59</v>
      </c>
      <c r="B26" s="70" t="s">
        <v>28</v>
      </c>
      <c r="C26" s="122" t="s">
        <v>26</v>
      </c>
      <c r="D26" s="35">
        <v>46022</v>
      </c>
      <c r="E26" s="36" t="s">
        <v>145</v>
      </c>
      <c r="F26" s="37" t="s">
        <v>27</v>
      </c>
      <c r="G26" s="38">
        <v>0</v>
      </c>
      <c r="H26" s="38">
        <v>175</v>
      </c>
      <c r="I26" s="13">
        <f>I25+G26-H26</f>
        <v>66844.88</v>
      </c>
    </row>
    <row r="27" spans="1:9" ht="25.15" customHeight="1">
      <c r="A27" s="165" t="s">
        <v>12</v>
      </c>
      <c r="B27" s="166"/>
      <c r="C27" s="166"/>
      <c r="D27" s="166"/>
      <c r="E27" s="166"/>
      <c r="F27" s="167"/>
      <c r="G27" s="39">
        <f>SUM(G26:G26)</f>
        <v>0</v>
      </c>
      <c r="H27" s="39">
        <f>SUM(H26:H26)</f>
        <v>175</v>
      </c>
      <c r="I27" s="39">
        <f>+I26</f>
        <v>66844.88</v>
      </c>
    </row>
    <row r="28" spans="1:9" ht="15.75" customHeight="1">
      <c r="A28" s="16"/>
      <c r="B28" s="17"/>
      <c r="G28" s="16"/>
      <c r="H28" s="18"/>
    </row>
    <row r="29" spans="1:9" ht="19.899999999999999" customHeight="1">
      <c r="A29" s="168" t="s">
        <v>20</v>
      </c>
      <c r="B29" s="169"/>
      <c r="C29" s="169"/>
      <c r="D29" s="169"/>
      <c r="E29" s="169"/>
      <c r="F29" s="169"/>
      <c r="G29" s="169"/>
      <c r="H29" s="169"/>
      <c r="I29" s="169"/>
    </row>
    <row r="30" spans="1:9" ht="27" customHeight="1">
      <c r="A30" s="32" t="s">
        <v>2</v>
      </c>
      <c r="B30" s="33" t="s">
        <v>3</v>
      </c>
      <c r="C30" s="116" t="s">
        <v>4</v>
      </c>
      <c r="D30" s="32" t="s">
        <v>5</v>
      </c>
      <c r="E30" s="32" t="s">
        <v>6</v>
      </c>
      <c r="F30" s="32" t="s">
        <v>202</v>
      </c>
      <c r="G30" s="33" t="s">
        <v>8</v>
      </c>
      <c r="H30" s="32" t="s">
        <v>9</v>
      </c>
      <c r="I30" s="32" t="s">
        <v>10</v>
      </c>
    </row>
    <row r="31" spans="1:9" ht="15.95" customHeight="1">
      <c r="A31" s="96">
        <v>2085001000</v>
      </c>
      <c r="B31" s="97" t="s">
        <v>42</v>
      </c>
      <c r="C31" s="117"/>
      <c r="D31" s="99"/>
      <c r="E31" s="100"/>
      <c r="F31" s="101"/>
      <c r="G31" s="102"/>
      <c r="H31" s="102">
        <v>0</v>
      </c>
      <c r="I31" s="92">
        <v>22669381.730000008</v>
      </c>
    </row>
    <row r="32" spans="1:9" ht="16.149999999999999" customHeight="1">
      <c r="A32" s="110">
        <v>2085001000</v>
      </c>
      <c r="B32" s="111" t="s">
        <v>18</v>
      </c>
      <c r="C32" s="123" t="s">
        <v>106</v>
      </c>
      <c r="D32" s="104">
        <v>45992</v>
      </c>
      <c r="E32" s="110" t="s">
        <v>106</v>
      </c>
      <c r="F32" s="105" t="s">
        <v>214</v>
      </c>
      <c r="G32" s="113">
        <v>0</v>
      </c>
      <c r="H32" s="106">
        <v>462313.62</v>
      </c>
      <c r="I32" s="106">
        <f>I31+G32-H32</f>
        <v>22207068.110000007</v>
      </c>
    </row>
    <row r="33" spans="1:9" ht="16.149999999999999" customHeight="1">
      <c r="A33" s="110">
        <v>2085001000</v>
      </c>
      <c r="B33" s="111" t="s">
        <v>18</v>
      </c>
      <c r="C33" s="123" t="s">
        <v>105</v>
      </c>
      <c r="D33" s="104">
        <v>45992</v>
      </c>
      <c r="E33" s="110" t="s">
        <v>105</v>
      </c>
      <c r="F33" s="105" t="s">
        <v>157</v>
      </c>
      <c r="G33" s="113">
        <v>479479.12</v>
      </c>
      <c r="H33" s="106">
        <v>0</v>
      </c>
      <c r="I33" s="106">
        <f t="shared" ref="I33:I68" si="1">I32+G33-H33</f>
        <v>22686547.230000008</v>
      </c>
    </row>
    <row r="34" spans="1:9" ht="16.149999999999999" customHeight="1">
      <c r="A34" s="110">
        <v>2085001000</v>
      </c>
      <c r="B34" s="111" t="s">
        <v>18</v>
      </c>
      <c r="C34" s="123" t="s">
        <v>105</v>
      </c>
      <c r="D34" s="104">
        <v>45993</v>
      </c>
      <c r="E34" s="110" t="s">
        <v>105</v>
      </c>
      <c r="F34" s="105" t="s">
        <v>157</v>
      </c>
      <c r="G34" s="113">
        <v>844566.67</v>
      </c>
      <c r="H34" s="106">
        <v>0</v>
      </c>
      <c r="I34" s="106">
        <f t="shared" si="1"/>
        <v>23531113.90000001</v>
      </c>
    </row>
    <row r="35" spans="1:9" ht="16.149999999999999" customHeight="1">
      <c r="A35" s="110">
        <v>2085001000</v>
      </c>
      <c r="B35" s="111" t="s">
        <v>18</v>
      </c>
      <c r="C35" s="123" t="s">
        <v>105</v>
      </c>
      <c r="D35" s="104">
        <v>45994</v>
      </c>
      <c r="E35" s="110" t="s">
        <v>105</v>
      </c>
      <c r="F35" s="105" t="s">
        <v>157</v>
      </c>
      <c r="G35" s="113">
        <v>75479.87</v>
      </c>
      <c r="H35" s="106">
        <v>0</v>
      </c>
      <c r="I35" s="106">
        <f t="shared" si="1"/>
        <v>23606593.770000011</v>
      </c>
    </row>
    <row r="36" spans="1:9" ht="16.149999999999999" customHeight="1">
      <c r="A36" s="110">
        <v>2085001000</v>
      </c>
      <c r="B36" s="111" t="s">
        <v>18</v>
      </c>
      <c r="C36" s="123" t="s">
        <v>106</v>
      </c>
      <c r="D36" s="104">
        <v>45995</v>
      </c>
      <c r="E36" s="110" t="s">
        <v>106</v>
      </c>
      <c r="F36" s="105" t="s">
        <v>215</v>
      </c>
      <c r="G36" s="113">
        <v>0</v>
      </c>
      <c r="H36" s="106">
        <v>430968.4</v>
      </c>
      <c r="I36" s="106">
        <f t="shared" si="1"/>
        <v>23175625.370000012</v>
      </c>
    </row>
    <row r="37" spans="1:9" ht="16.149999999999999" customHeight="1">
      <c r="A37" s="110">
        <v>2085001000</v>
      </c>
      <c r="B37" s="111" t="s">
        <v>18</v>
      </c>
      <c r="C37" s="123" t="s">
        <v>105</v>
      </c>
      <c r="D37" s="104">
        <v>45995</v>
      </c>
      <c r="E37" s="110" t="s">
        <v>105</v>
      </c>
      <c r="F37" s="105" t="s">
        <v>157</v>
      </c>
      <c r="G37" s="113">
        <v>211328.75</v>
      </c>
      <c r="H37" s="106">
        <v>0</v>
      </c>
      <c r="I37" s="106">
        <f t="shared" si="1"/>
        <v>23386954.120000012</v>
      </c>
    </row>
    <row r="38" spans="1:9" ht="16.149999999999999" customHeight="1">
      <c r="A38" s="110">
        <v>2085001000</v>
      </c>
      <c r="B38" s="111" t="s">
        <v>18</v>
      </c>
      <c r="C38" s="123" t="s">
        <v>106</v>
      </c>
      <c r="D38" s="104">
        <v>45996</v>
      </c>
      <c r="E38" s="110" t="s">
        <v>106</v>
      </c>
      <c r="F38" s="105" t="s">
        <v>216</v>
      </c>
      <c r="G38" s="113">
        <v>0</v>
      </c>
      <c r="H38" s="106">
        <v>430968.4</v>
      </c>
      <c r="I38" s="106">
        <f t="shared" si="1"/>
        <v>22955985.720000014</v>
      </c>
    </row>
    <row r="39" spans="1:9" ht="16.149999999999999" customHeight="1">
      <c r="A39" s="110">
        <v>2085001000</v>
      </c>
      <c r="B39" s="111" t="s">
        <v>18</v>
      </c>
      <c r="C39" s="123" t="s">
        <v>105</v>
      </c>
      <c r="D39" s="104">
        <v>45996</v>
      </c>
      <c r="E39" s="110" t="s">
        <v>105</v>
      </c>
      <c r="F39" s="105" t="s">
        <v>157</v>
      </c>
      <c r="G39" s="113">
        <v>136908.45000000001</v>
      </c>
      <c r="H39" s="106">
        <v>0</v>
      </c>
      <c r="I39" s="106">
        <f t="shared" si="1"/>
        <v>23092894.170000013</v>
      </c>
    </row>
    <row r="40" spans="1:9" ht="16.149999999999999" customHeight="1">
      <c r="A40" s="110">
        <v>2085001000</v>
      </c>
      <c r="B40" s="111" t="s">
        <v>18</v>
      </c>
      <c r="C40" s="123" t="s">
        <v>105</v>
      </c>
      <c r="D40" s="104">
        <v>45999</v>
      </c>
      <c r="E40" s="110" t="s">
        <v>105</v>
      </c>
      <c r="F40" s="105" t="s">
        <v>157</v>
      </c>
      <c r="G40" s="113">
        <v>7140</v>
      </c>
      <c r="H40" s="106">
        <v>0</v>
      </c>
      <c r="I40" s="106">
        <f t="shared" si="1"/>
        <v>23100034.170000013</v>
      </c>
    </row>
    <row r="41" spans="1:9" ht="16.149999999999999" customHeight="1">
      <c r="A41" s="110">
        <v>2085001000</v>
      </c>
      <c r="B41" s="111" t="s">
        <v>18</v>
      </c>
      <c r="C41" s="123" t="s">
        <v>105</v>
      </c>
      <c r="D41" s="104">
        <v>46000</v>
      </c>
      <c r="E41" s="110" t="s">
        <v>105</v>
      </c>
      <c r="F41" s="105" t="s">
        <v>157</v>
      </c>
      <c r="G41" s="113">
        <v>545482.41</v>
      </c>
      <c r="H41" s="106">
        <v>0</v>
      </c>
      <c r="I41" s="106">
        <f t="shared" si="1"/>
        <v>23645516.580000013</v>
      </c>
    </row>
    <row r="42" spans="1:9" ht="16.149999999999999" customHeight="1">
      <c r="A42" s="110">
        <v>2085001000</v>
      </c>
      <c r="B42" s="111" t="s">
        <v>18</v>
      </c>
      <c r="C42" s="123" t="s">
        <v>105</v>
      </c>
      <c r="D42" s="104">
        <v>46001</v>
      </c>
      <c r="E42" s="110" t="s">
        <v>105</v>
      </c>
      <c r="F42" s="105" t="s">
        <v>157</v>
      </c>
      <c r="G42" s="113">
        <v>46141.89</v>
      </c>
      <c r="H42" s="106">
        <v>0</v>
      </c>
      <c r="I42" s="106">
        <f t="shared" si="1"/>
        <v>23691658.470000014</v>
      </c>
    </row>
    <row r="43" spans="1:9" ht="16.149999999999999" customHeight="1">
      <c r="A43" s="110">
        <v>2085001000</v>
      </c>
      <c r="B43" s="111" t="s">
        <v>18</v>
      </c>
      <c r="C43" s="123" t="s">
        <v>106</v>
      </c>
      <c r="D43" s="104">
        <v>46002</v>
      </c>
      <c r="E43" s="110" t="s">
        <v>106</v>
      </c>
      <c r="F43" s="105" t="s">
        <v>217</v>
      </c>
      <c r="G43" s="113">
        <v>0</v>
      </c>
      <c r="H43" s="106">
        <v>36159.26</v>
      </c>
      <c r="I43" s="106">
        <f t="shared" si="1"/>
        <v>23655499.210000012</v>
      </c>
    </row>
    <row r="44" spans="1:9" ht="16.149999999999999" customHeight="1">
      <c r="A44" s="110">
        <v>2085001000</v>
      </c>
      <c r="B44" s="111" t="s">
        <v>18</v>
      </c>
      <c r="C44" s="123" t="s">
        <v>105</v>
      </c>
      <c r="D44" s="104">
        <v>46002</v>
      </c>
      <c r="E44" s="110" t="s">
        <v>105</v>
      </c>
      <c r="F44" s="105" t="s">
        <v>157</v>
      </c>
      <c r="G44" s="113">
        <v>157875</v>
      </c>
      <c r="H44" s="106">
        <v>0</v>
      </c>
      <c r="I44" s="106">
        <f t="shared" si="1"/>
        <v>23813374.210000012</v>
      </c>
    </row>
    <row r="45" spans="1:9" ht="16.149999999999999" customHeight="1">
      <c r="A45" s="110">
        <v>2085001000</v>
      </c>
      <c r="B45" s="111" t="s">
        <v>18</v>
      </c>
      <c r="C45" s="123" t="s">
        <v>105</v>
      </c>
      <c r="D45" s="104">
        <v>46003</v>
      </c>
      <c r="E45" s="110" t="s">
        <v>105</v>
      </c>
      <c r="F45" s="105" t="s">
        <v>157</v>
      </c>
      <c r="G45" s="113">
        <v>32538.47</v>
      </c>
      <c r="H45" s="106">
        <v>0</v>
      </c>
      <c r="I45" s="106">
        <f t="shared" si="1"/>
        <v>23845912.680000011</v>
      </c>
    </row>
    <row r="46" spans="1:9" ht="16.149999999999999" customHeight="1">
      <c r="A46" s="110">
        <v>2085001000</v>
      </c>
      <c r="B46" s="111" t="s">
        <v>18</v>
      </c>
      <c r="C46" s="123" t="s">
        <v>105</v>
      </c>
      <c r="D46" s="104">
        <v>46006</v>
      </c>
      <c r="E46" s="110" t="s">
        <v>105</v>
      </c>
      <c r="F46" s="105" t="s">
        <v>157</v>
      </c>
      <c r="G46" s="113">
        <v>181299.79</v>
      </c>
      <c r="H46" s="106">
        <v>0</v>
      </c>
      <c r="I46" s="106">
        <f t="shared" si="1"/>
        <v>24027212.47000001</v>
      </c>
    </row>
    <row r="47" spans="1:9" ht="16.149999999999999" customHeight="1">
      <c r="A47" s="110">
        <v>2085001000</v>
      </c>
      <c r="B47" s="111" t="s">
        <v>18</v>
      </c>
      <c r="C47" s="123" t="s">
        <v>105</v>
      </c>
      <c r="D47" s="93">
        <v>46007</v>
      </c>
      <c r="E47" s="110" t="s">
        <v>105</v>
      </c>
      <c r="F47" s="105" t="s">
        <v>157</v>
      </c>
      <c r="G47" s="106">
        <v>80572.77</v>
      </c>
      <c r="H47" s="113">
        <v>0</v>
      </c>
      <c r="I47" s="106">
        <f t="shared" si="1"/>
        <v>24107785.24000001</v>
      </c>
    </row>
    <row r="48" spans="1:9" ht="16.149999999999999" customHeight="1">
      <c r="A48" s="110">
        <v>2085001000</v>
      </c>
      <c r="B48" s="111" t="s">
        <v>18</v>
      </c>
      <c r="C48" s="123" t="s">
        <v>105</v>
      </c>
      <c r="D48" s="93">
        <v>46008</v>
      </c>
      <c r="E48" s="110" t="s">
        <v>105</v>
      </c>
      <c r="F48" s="105" t="s">
        <v>157</v>
      </c>
      <c r="G48" s="106">
        <v>27190</v>
      </c>
      <c r="H48" s="113">
        <v>0</v>
      </c>
      <c r="I48" s="106">
        <f t="shared" si="1"/>
        <v>24134975.24000001</v>
      </c>
    </row>
    <row r="49" spans="1:9" ht="16.149999999999999" customHeight="1">
      <c r="A49" s="110">
        <v>2085001000</v>
      </c>
      <c r="B49" s="111" t="s">
        <v>18</v>
      </c>
      <c r="C49" s="123" t="s">
        <v>105</v>
      </c>
      <c r="D49" s="104">
        <v>46009</v>
      </c>
      <c r="E49" s="110" t="s">
        <v>105</v>
      </c>
      <c r="F49" s="105" t="s">
        <v>157</v>
      </c>
      <c r="G49" s="106">
        <v>544243.12</v>
      </c>
      <c r="H49" s="113">
        <v>0</v>
      </c>
      <c r="I49" s="106">
        <f t="shared" si="1"/>
        <v>24679218.360000011</v>
      </c>
    </row>
    <row r="50" spans="1:9" ht="16.149999999999999" customHeight="1">
      <c r="A50" s="110">
        <v>2085001000</v>
      </c>
      <c r="B50" s="111" t="s">
        <v>18</v>
      </c>
      <c r="C50" s="123" t="s">
        <v>106</v>
      </c>
      <c r="D50" s="104">
        <v>46010</v>
      </c>
      <c r="E50" s="110" t="s">
        <v>106</v>
      </c>
      <c r="F50" s="105" t="s">
        <v>218</v>
      </c>
      <c r="G50" s="106">
        <v>0</v>
      </c>
      <c r="H50" s="113">
        <v>775507.5</v>
      </c>
      <c r="I50" s="106">
        <f t="shared" si="1"/>
        <v>23903710.860000011</v>
      </c>
    </row>
    <row r="51" spans="1:9" ht="16.149999999999999" customHeight="1">
      <c r="A51" s="110">
        <v>2085001000</v>
      </c>
      <c r="B51" s="111" t="s">
        <v>18</v>
      </c>
      <c r="C51" s="123" t="s">
        <v>106</v>
      </c>
      <c r="D51" s="104">
        <v>46010</v>
      </c>
      <c r="E51" s="110" t="s">
        <v>106</v>
      </c>
      <c r="F51" s="105" t="s">
        <v>219</v>
      </c>
      <c r="G51" s="113">
        <v>0</v>
      </c>
      <c r="H51" s="113">
        <v>912645.87</v>
      </c>
      <c r="I51" s="106">
        <f t="shared" si="1"/>
        <v>22991064.99000001</v>
      </c>
    </row>
    <row r="52" spans="1:9" ht="16.149999999999999" customHeight="1">
      <c r="A52" s="110">
        <v>2085001000</v>
      </c>
      <c r="B52" s="111" t="s">
        <v>18</v>
      </c>
      <c r="C52" s="123" t="s">
        <v>105</v>
      </c>
      <c r="D52" s="104">
        <v>46010</v>
      </c>
      <c r="E52" s="110" t="s">
        <v>105</v>
      </c>
      <c r="F52" s="105" t="s">
        <v>157</v>
      </c>
      <c r="G52" s="106">
        <v>70753.47</v>
      </c>
      <c r="H52" s="113">
        <v>0</v>
      </c>
      <c r="I52" s="106">
        <f t="shared" si="1"/>
        <v>23061818.460000008</v>
      </c>
    </row>
    <row r="53" spans="1:9" ht="16.149999999999999" customHeight="1">
      <c r="A53" s="110">
        <v>2085001000</v>
      </c>
      <c r="B53" s="111" t="s">
        <v>18</v>
      </c>
      <c r="C53" s="123" t="s">
        <v>106</v>
      </c>
      <c r="D53" s="104">
        <v>46013</v>
      </c>
      <c r="E53" s="110" t="s">
        <v>106</v>
      </c>
      <c r="F53" s="105" t="s">
        <v>220</v>
      </c>
      <c r="G53" s="106">
        <v>0</v>
      </c>
      <c r="H53" s="113">
        <v>47200</v>
      </c>
      <c r="I53" s="106">
        <f t="shared" si="1"/>
        <v>23014618.460000008</v>
      </c>
    </row>
    <row r="54" spans="1:9" ht="16.149999999999999" customHeight="1">
      <c r="A54" s="110">
        <v>2085001000</v>
      </c>
      <c r="B54" s="111" t="s">
        <v>18</v>
      </c>
      <c r="C54" s="123" t="s">
        <v>105</v>
      </c>
      <c r="D54" s="104">
        <v>46013</v>
      </c>
      <c r="E54" s="110" t="s">
        <v>105</v>
      </c>
      <c r="F54" s="105" t="s">
        <v>157</v>
      </c>
      <c r="G54" s="113">
        <v>11500</v>
      </c>
      <c r="H54" s="113">
        <v>0</v>
      </c>
      <c r="I54" s="106">
        <f t="shared" si="1"/>
        <v>23026118.460000008</v>
      </c>
    </row>
    <row r="55" spans="1:9" ht="16.149999999999999" customHeight="1">
      <c r="A55" s="110">
        <v>2085001000</v>
      </c>
      <c r="B55" s="111" t="s">
        <v>18</v>
      </c>
      <c r="C55" s="123" t="s">
        <v>106</v>
      </c>
      <c r="D55" s="104">
        <v>46014</v>
      </c>
      <c r="E55" s="110" t="s">
        <v>106</v>
      </c>
      <c r="F55" s="105" t="s">
        <v>221</v>
      </c>
      <c r="G55" s="106">
        <v>0</v>
      </c>
      <c r="H55" s="113">
        <v>141950.6</v>
      </c>
      <c r="I55" s="106">
        <f t="shared" si="1"/>
        <v>22884167.860000007</v>
      </c>
    </row>
    <row r="56" spans="1:9" ht="16.149999999999999" customHeight="1">
      <c r="A56" s="110">
        <v>2085001000</v>
      </c>
      <c r="B56" s="111" t="s">
        <v>18</v>
      </c>
      <c r="C56" s="123" t="s">
        <v>105</v>
      </c>
      <c r="D56" s="104">
        <v>46015</v>
      </c>
      <c r="E56" s="110" t="s">
        <v>105</v>
      </c>
      <c r="F56" s="105" t="s">
        <v>157</v>
      </c>
      <c r="G56" s="106">
        <v>8168.69</v>
      </c>
      <c r="H56" s="113">
        <v>0</v>
      </c>
      <c r="I56" s="106">
        <f t="shared" si="1"/>
        <v>22892336.550000008</v>
      </c>
    </row>
    <row r="57" spans="1:9" ht="16.149999999999999" customHeight="1">
      <c r="A57" s="110">
        <v>2085001000</v>
      </c>
      <c r="B57" s="111" t="s">
        <v>18</v>
      </c>
      <c r="C57" s="123" t="s">
        <v>106</v>
      </c>
      <c r="D57" s="104">
        <v>46017</v>
      </c>
      <c r="E57" s="110" t="s">
        <v>106</v>
      </c>
      <c r="F57" s="105" t="s">
        <v>222</v>
      </c>
      <c r="G57" s="113">
        <v>0</v>
      </c>
      <c r="H57" s="113">
        <v>1351597.97</v>
      </c>
      <c r="I57" s="106">
        <f t="shared" si="1"/>
        <v>21540738.580000009</v>
      </c>
    </row>
    <row r="58" spans="1:9" ht="16.149999999999999" customHeight="1">
      <c r="A58" s="110">
        <v>2085001000</v>
      </c>
      <c r="B58" s="111" t="s">
        <v>18</v>
      </c>
      <c r="C58" s="123" t="s">
        <v>105</v>
      </c>
      <c r="D58" s="104">
        <v>46017</v>
      </c>
      <c r="E58" s="110" t="s">
        <v>105</v>
      </c>
      <c r="F58" s="105" t="s">
        <v>157</v>
      </c>
      <c r="G58" s="106">
        <v>2000</v>
      </c>
      <c r="H58" s="113">
        <v>0</v>
      </c>
      <c r="I58" s="106">
        <f t="shared" si="1"/>
        <v>21542738.580000009</v>
      </c>
    </row>
    <row r="59" spans="1:9" ht="16.149999999999999" customHeight="1">
      <c r="A59" s="110">
        <v>2085001000</v>
      </c>
      <c r="B59" s="111" t="s">
        <v>18</v>
      </c>
      <c r="C59" s="123" t="s">
        <v>106</v>
      </c>
      <c r="D59" s="104">
        <v>46020</v>
      </c>
      <c r="E59" s="110" t="s">
        <v>106</v>
      </c>
      <c r="F59" s="105" t="s">
        <v>223</v>
      </c>
      <c r="G59" s="113">
        <v>0</v>
      </c>
      <c r="H59" s="113">
        <v>817688.65</v>
      </c>
      <c r="I59" s="106">
        <f t="shared" si="1"/>
        <v>20725049.930000011</v>
      </c>
    </row>
    <row r="60" spans="1:9" ht="16.149999999999999" customHeight="1">
      <c r="A60" s="110">
        <v>2085001000</v>
      </c>
      <c r="B60" s="111" t="s">
        <v>18</v>
      </c>
      <c r="C60" s="123" t="s">
        <v>106</v>
      </c>
      <c r="D60" s="104">
        <v>46020</v>
      </c>
      <c r="E60" s="110" t="s">
        <v>106</v>
      </c>
      <c r="F60" s="105" t="s">
        <v>224</v>
      </c>
      <c r="G60" s="106">
        <v>0</v>
      </c>
      <c r="H60" s="113">
        <v>52666.37</v>
      </c>
      <c r="I60" s="106">
        <f t="shared" si="1"/>
        <v>20672383.56000001</v>
      </c>
    </row>
    <row r="61" spans="1:9" ht="16.149999999999999" customHeight="1">
      <c r="A61" s="110">
        <v>2085001000</v>
      </c>
      <c r="B61" s="111" t="s">
        <v>18</v>
      </c>
      <c r="C61" s="123" t="s">
        <v>105</v>
      </c>
      <c r="D61" s="104">
        <v>46020</v>
      </c>
      <c r="E61" s="110" t="s">
        <v>105</v>
      </c>
      <c r="F61" s="105" t="s">
        <v>157</v>
      </c>
      <c r="G61" s="106">
        <v>112243.47</v>
      </c>
      <c r="H61" s="113">
        <v>0</v>
      </c>
      <c r="I61" s="106">
        <f t="shared" si="1"/>
        <v>20784627.030000009</v>
      </c>
    </row>
    <row r="62" spans="1:9" ht="16.149999999999999" customHeight="1">
      <c r="A62" s="110">
        <v>2085001000</v>
      </c>
      <c r="B62" s="111" t="s">
        <v>18</v>
      </c>
      <c r="C62" s="123" t="s">
        <v>106</v>
      </c>
      <c r="D62" s="104">
        <v>46021</v>
      </c>
      <c r="E62" s="110" t="s">
        <v>106</v>
      </c>
      <c r="F62" s="105" t="s">
        <v>225</v>
      </c>
      <c r="G62" s="106">
        <v>0</v>
      </c>
      <c r="H62" s="113">
        <v>1431427.07</v>
      </c>
      <c r="I62" s="106">
        <f t="shared" si="1"/>
        <v>19353199.960000008</v>
      </c>
    </row>
    <row r="63" spans="1:9" ht="16.149999999999999" customHeight="1">
      <c r="A63" s="110">
        <v>2085001000</v>
      </c>
      <c r="B63" s="111" t="s">
        <v>18</v>
      </c>
      <c r="C63" s="123" t="s">
        <v>105</v>
      </c>
      <c r="D63" s="104">
        <v>46021</v>
      </c>
      <c r="E63" s="110" t="s">
        <v>105</v>
      </c>
      <c r="F63" s="105" t="s">
        <v>157</v>
      </c>
      <c r="G63" s="113">
        <v>4835527.16</v>
      </c>
      <c r="H63" s="113">
        <v>0</v>
      </c>
      <c r="I63" s="106">
        <f t="shared" si="1"/>
        <v>24188727.120000008</v>
      </c>
    </row>
    <row r="64" spans="1:9" ht="16.149999999999999" customHeight="1">
      <c r="A64" s="110">
        <v>2085001000</v>
      </c>
      <c r="B64" s="111" t="s">
        <v>18</v>
      </c>
      <c r="C64" s="123" t="s">
        <v>105</v>
      </c>
      <c r="D64" s="104">
        <v>46022</v>
      </c>
      <c r="E64" s="110" t="s">
        <v>106</v>
      </c>
      <c r="F64" s="105" t="s">
        <v>226</v>
      </c>
      <c r="G64" s="113">
        <v>0</v>
      </c>
      <c r="H64" s="113">
        <v>5718633.2199999997</v>
      </c>
      <c r="I64" s="106">
        <f t="shared" si="1"/>
        <v>18470093.90000001</v>
      </c>
    </row>
    <row r="65" spans="1:9" ht="16.149999999999999" customHeight="1">
      <c r="A65" s="110">
        <v>2085001000</v>
      </c>
      <c r="B65" s="111" t="s">
        <v>18</v>
      </c>
      <c r="C65" s="123" t="s">
        <v>106</v>
      </c>
      <c r="D65" s="104">
        <v>46022</v>
      </c>
      <c r="E65" s="110" t="s">
        <v>106</v>
      </c>
      <c r="F65" s="105">
        <v>62252</v>
      </c>
      <c r="G65" s="113">
        <v>0</v>
      </c>
      <c r="H65" s="113">
        <v>291460</v>
      </c>
      <c r="I65" s="106">
        <f t="shared" si="1"/>
        <v>18178633.90000001</v>
      </c>
    </row>
    <row r="66" spans="1:9" ht="16.149999999999999" customHeight="1">
      <c r="A66" s="110">
        <v>2085001000</v>
      </c>
      <c r="B66" s="111" t="s">
        <v>18</v>
      </c>
      <c r="C66" s="123" t="s">
        <v>105</v>
      </c>
      <c r="D66" s="104">
        <v>46022</v>
      </c>
      <c r="E66" s="110" t="s">
        <v>105</v>
      </c>
      <c r="F66" s="105" t="s">
        <v>157</v>
      </c>
      <c r="G66" s="113">
        <v>896245.4</v>
      </c>
      <c r="H66" s="113">
        <v>0</v>
      </c>
      <c r="I66" s="106">
        <f t="shared" si="1"/>
        <v>19074879.300000008</v>
      </c>
    </row>
    <row r="67" spans="1:9" ht="16.149999999999999" customHeight="1">
      <c r="A67" s="110">
        <v>2085001000</v>
      </c>
      <c r="B67" s="111" t="s">
        <v>18</v>
      </c>
      <c r="C67" s="123" t="s">
        <v>106</v>
      </c>
      <c r="D67" s="104">
        <v>46022</v>
      </c>
      <c r="E67" s="110" t="s">
        <v>106</v>
      </c>
      <c r="F67" s="105">
        <v>62272</v>
      </c>
      <c r="G67" s="106">
        <v>0</v>
      </c>
      <c r="H67" s="113">
        <v>8925367.3900000006</v>
      </c>
      <c r="I67" s="106">
        <f t="shared" si="1"/>
        <v>10149511.910000008</v>
      </c>
    </row>
    <row r="68" spans="1:9" ht="16.149999999999999" customHeight="1">
      <c r="A68" s="110">
        <v>2085001000</v>
      </c>
      <c r="B68" s="111" t="s">
        <v>18</v>
      </c>
      <c r="C68" s="123" t="s">
        <v>106</v>
      </c>
      <c r="D68" s="104">
        <v>46022</v>
      </c>
      <c r="E68" s="110" t="s">
        <v>227</v>
      </c>
      <c r="F68" s="105">
        <v>62291</v>
      </c>
      <c r="G68" s="106">
        <v>5837123.5099999998</v>
      </c>
      <c r="H68" s="113">
        <v>0</v>
      </c>
      <c r="I68" s="106">
        <f t="shared" si="1"/>
        <v>15986635.420000007</v>
      </c>
    </row>
    <row r="69" spans="1:9" ht="25.15" customHeight="1">
      <c r="A69" s="165"/>
      <c r="B69" s="166"/>
      <c r="C69" s="166"/>
      <c r="D69" s="166"/>
      <c r="E69" s="166"/>
      <c r="F69" s="167"/>
      <c r="G69" s="39">
        <f>SUM(G32:G68)</f>
        <v>15143808.010000002</v>
      </c>
      <c r="H69" s="39">
        <f>SUM(H32:H68)</f>
        <v>21826554.32</v>
      </c>
      <c r="I69" s="66">
        <f>I68</f>
        <v>15986635.420000007</v>
      </c>
    </row>
    <row r="70" spans="1:9" ht="15.75" customHeight="1">
      <c r="A70" s="16"/>
      <c r="B70" s="17"/>
      <c r="G70" s="16"/>
      <c r="H70" s="18"/>
    </row>
    <row r="71" spans="1:9" ht="19.899999999999999" customHeight="1">
      <c r="A71" s="168" t="s">
        <v>22</v>
      </c>
      <c r="B71" s="169"/>
      <c r="C71" s="169"/>
      <c r="D71" s="169"/>
      <c r="E71" s="169"/>
      <c r="F71" s="169"/>
      <c r="G71" s="169"/>
      <c r="H71" s="169"/>
      <c r="I71" s="169"/>
    </row>
    <row r="72" spans="1:9" ht="27" customHeight="1">
      <c r="A72" s="32" t="s">
        <v>2</v>
      </c>
      <c r="B72" s="33" t="s">
        <v>3</v>
      </c>
      <c r="C72" s="116" t="s">
        <v>4</v>
      </c>
      <c r="D72" s="32" t="s">
        <v>5</v>
      </c>
      <c r="E72" s="32" t="s">
        <v>6</v>
      </c>
      <c r="F72" s="32" t="s">
        <v>202</v>
      </c>
      <c r="G72" s="33" t="s">
        <v>8</v>
      </c>
      <c r="H72" s="32" t="s">
        <v>9</v>
      </c>
      <c r="I72" s="32" t="s">
        <v>10</v>
      </c>
    </row>
    <row r="73" spans="1:9" ht="15.95" customHeight="1">
      <c r="A73" s="96">
        <v>2085001001</v>
      </c>
      <c r="B73" s="97" t="s">
        <v>42</v>
      </c>
      <c r="C73" s="117"/>
      <c r="D73" s="99"/>
      <c r="E73" s="100"/>
      <c r="F73" s="101"/>
      <c r="G73" s="102"/>
      <c r="H73" s="102">
        <v>0</v>
      </c>
      <c r="I73" s="92">
        <v>1361587.5</v>
      </c>
    </row>
    <row r="74" spans="1:9" ht="16.149999999999999" customHeight="1">
      <c r="A74" s="7">
        <v>2085001001</v>
      </c>
      <c r="B74" s="61" t="s">
        <v>24</v>
      </c>
      <c r="C74" s="119" t="s">
        <v>34</v>
      </c>
      <c r="D74" s="63">
        <v>45992</v>
      </c>
      <c r="E74" s="36" t="s">
        <v>34</v>
      </c>
      <c r="F74" s="68">
        <v>61467</v>
      </c>
      <c r="G74" s="38">
        <v>462313.62</v>
      </c>
      <c r="H74" s="38">
        <v>0</v>
      </c>
      <c r="I74" s="38">
        <f>I73+G74-H74</f>
        <v>1823901.12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63">
        <v>45993</v>
      </c>
      <c r="E75" s="36" t="s">
        <v>35</v>
      </c>
      <c r="F75" s="68">
        <v>663963</v>
      </c>
      <c r="G75" s="38">
        <v>0</v>
      </c>
      <c r="H75" s="38">
        <v>1361587.5</v>
      </c>
      <c r="I75" s="38">
        <f t="shared" ref="I75:I138" si="2">I74+G75-H75</f>
        <v>462313.62000000011</v>
      </c>
    </row>
    <row r="76" spans="1:9" ht="16.149999999999999" customHeight="1">
      <c r="A76" s="7">
        <v>2085001001</v>
      </c>
      <c r="B76" s="61" t="s">
        <v>24</v>
      </c>
      <c r="C76" s="119" t="s">
        <v>35</v>
      </c>
      <c r="D76" s="63">
        <v>45994</v>
      </c>
      <c r="E76" s="36" t="s">
        <v>35</v>
      </c>
      <c r="F76" s="68" t="s">
        <v>228</v>
      </c>
      <c r="G76" s="38">
        <v>0</v>
      </c>
      <c r="H76" s="38">
        <v>2350</v>
      </c>
      <c r="I76" s="38">
        <f t="shared" si="2"/>
        <v>459963.62000000011</v>
      </c>
    </row>
    <row r="77" spans="1:9" ht="16.149999999999999" customHeight="1">
      <c r="A77" s="7">
        <v>2085001001</v>
      </c>
      <c r="B77" s="61" t="s">
        <v>24</v>
      </c>
      <c r="C77" s="119" t="s">
        <v>35</v>
      </c>
      <c r="D77" s="63">
        <v>45994</v>
      </c>
      <c r="E77" s="36" t="s">
        <v>35</v>
      </c>
      <c r="F77" s="68">
        <v>665631</v>
      </c>
      <c r="G77" s="38">
        <v>0</v>
      </c>
      <c r="H77" s="38">
        <v>53110</v>
      </c>
      <c r="I77" s="38">
        <f t="shared" si="2"/>
        <v>406853.62000000011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63">
        <v>45994</v>
      </c>
      <c r="E78" s="36" t="s">
        <v>35</v>
      </c>
      <c r="F78" s="68">
        <v>665632</v>
      </c>
      <c r="G78" s="38">
        <v>0</v>
      </c>
      <c r="H78" s="38">
        <v>17239.560000000001</v>
      </c>
      <c r="I78" s="38">
        <f t="shared" si="2"/>
        <v>389614.06000000011</v>
      </c>
    </row>
    <row r="79" spans="1:9" ht="16.149999999999999" customHeight="1">
      <c r="A79" s="7">
        <v>2085001001</v>
      </c>
      <c r="B79" s="61" t="s">
        <v>24</v>
      </c>
      <c r="C79" s="119" t="s">
        <v>35</v>
      </c>
      <c r="D79" s="63">
        <v>45994</v>
      </c>
      <c r="E79" s="36" t="s">
        <v>35</v>
      </c>
      <c r="F79" s="68">
        <v>665632</v>
      </c>
      <c r="G79" s="38">
        <v>0</v>
      </c>
      <c r="H79" s="38">
        <v>389614.06</v>
      </c>
      <c r="I79" s="38">
        <f t="shared" si="2"/>
        <v>0</v>
      </c>
    </row>
    <row r="80" spans="1:9" ht="16.149999999999999" customHeight="1">
      <c r="A80" s="7">
        <v>2085001001</v>
      </c>
      <c r="B80" s="61" t="s">
        <v>24</v>
      </c>
      <c r="C80" s="119" t="s">
        <v>34</v>
      </c>
      <c r="D80" s="63">
        <v>45995</v>
      </c>
      <c r="E80" s="36" t="s">
        <v>34</v>
      </c>
      <c r="F80" s="68">
        <v>61562</v>
      </c>
      <c r="G80" s="38">
        <v>430968.4</v>
      </c>
      <c r="H80" s="38">
        <v>0</v>
      </c>
      <c r="I80" s="38">
        <f t="shared" si="2"/>
        <v>430968.4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63">
        <v>45996</v>
      </c>
      <c r="E81" s="36" t="s">
        <v>35</v>
      </c>
      <c r="F81" s="68">
        <v>668755</v>
      </c>
      <c r="G81" s="38">
        <v>0</v>
      </c>
      <c r="H81" s="38">
        <v>9567.06</v>
      </c>
      <c r="I81" s="38">
        <f t="shared" si="2"/>
        <v>421401.34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63">
        <v>45996</v>
      </c>
      <c r="E82" s="36" t="s">
        <v>35</v>
      </c>
      <c r="F82" s="68">
        <v>668754</v>
      </c>
      <c r="G82" s="38">
        <v>0</v>
      </c>
      <c r="H82" s="38">
        <v>305858.09999999998</v>
      </c>
      <c r="I82" s="38">
        <f t="shared" si="2"/>
        <v>115543.24000000005</v>
      </c>
    </row>
    <row r="83" spans="1:9" ht="16.149999999999999" customHeight="1">
      <c r="A83" s="7">
        <v>2085001001</v>
      </c>
      <c r="B83" s="61" t="s">
        <v>24</v>
      </c>
      <c r="C83" s="119" t="s">
        <v>35</v>
      </c>
      <c r="D83" s="63">
        <v>45996</v>
      </c>
      <c r="E83" s="36" t="s">
        <v>35</v>
      </c>
      <c r="F83" s="68">
        <v>668753</v>
      </c>
      <c r="G83" s="38">
        <v>0</v>
      </c>
      <c r="H83" s="38">
        <v>1600</v>
      </c>
      <c r="I83" s="38">
        <f t="shared" si="2"/>
        <v>113943.24000000005</v>
      </c>
    </row>
    <row r="84" spans="1:9" ht="16.149999999999999" customHeight="1">
      <c r="A84" s="7">
        <v>2085001001</v>
      </c>
      <c r="B84" s="61" t="s">
        <v>24</v>
      </c>
      <c r="C84" s="119" t="s">
        <v>35</v>
      </c>
      <c r="D84" s="63">
        <v>45996</v>
      </c>
      <c r="E84" s="36" t="s">
        <v>35</v>
      </c>
      <c r="F84" s="68">
        <v>668753</v>
      </c>
      <c r="G84" s="38">
        <v>0</v>
      </c>
      <c r="H84" s="38">
        <v>36160</v>
      </c>
      <c r="I84" s="38">
        <f t="shared" si="2"/>
        <v>77783.240000000049</v>
      </c>
    </row>
    <row r="85" spans="1:9" ht="16.149999999999999" customHeight="1">
      <c r="A85" s="7">
        <v>2085001001</v>
      </c>
      <c r="B85" s="61" t="s">
        <v>24</v>
      </c>
      <c r="C85" s="119" t="s">
        <v>35</v>
      </c>
      <c r="D85" s="63">
        <v>45996</v>
      </c>
      <c r="E85" s="36" t="s">
        <v>35</v>
      </c>
      <c r="F85" s="68">
        <v>668751</v>
      </c>
      <c r="G85" s="38">
        <v>0</v>
      </c>
      <c r="H85" s="38">
        <v>3295.9</v>
      </c>
      <c r="I85" s="38">
        <f t="shared" si="2"/>
        <v>74487.340000000055</v>
      </c>
    </row>
    <row r="86" spans="1:9" ht="16.149999999999999" customHeight="1">
      <c r="A86" s="7">
        <v>2085001001</v>
      </c>
      <c r="B86" s="61" t="s">
        <v>24</v>
      </c>
      <c r="C86" s="119" t="s">
        <v>35</v>
      </c>
      <c r="D86" s="63">
        <v>45996</v>
      </c>
      <c r="E86" s="36" t="s">
        <v>35</v>
      </c>
      <c r="F86" s="68" t="s">
        <v>229</v>
      </c>
      <c r="G86" s="38">
        <v>0</v>
      </c>
      <c r="H86" s="38">
        <v>74487.34</v>
      </c>
      <c r="I86" s="38">
        <f t="shared" si="2"/>
        <v>0</v>
      </c>
    </row>
    <row r="87" spans="1:9" ht="16.149999999999999" customHeight="1">
      <c r="A87" s="7">
        <v>2085001001</v>
      </c>
      <c r="B87" s="61" t="s">
        <v>24</v>
      </c>
      <c r="C87" s="119" t="s">
        <v>34</v>
      </c>
      <c r="D87" s="63">
        <v>45996</v>
      </c>
      <c r="E87" s="36" t="s">
        <v>34</v>
      </c>
      <c r="F87" s="68">
        <v>61623</v>
      </c>
      <c r="G87" s="38">
        <v>430968.4</v>
      </c>
      <c r="H87" s="38">
        <v>0</v>
      </c>
      <c r="I87" s="38">
        <f t="shared" si="2"/>
        <v>430968.4</v>
      </c>
    </row>
    <row r="88" spans="1:9" ht="16.149999999999999" customHeight="1">
      <c r="A88" s="7">
        <v>2085001001</v>
      </c>
      <c r="B88" s="61" t="s">
        <v>24</v>
      </c>
      <c r="C88" s="119" t="s">
        <v>35</v>
      </c>
      <c r="D88" s="63">
        <v>45999</v>
      </c>
      <c r="E88" s="36" t="s">
        <v>35</v>
      </c>
      <c r="F88" s="68" t="s">
        <v>230</v>
      </c>
      <c r="G88" s="38">
        <v>0</v>
      </c>
      <c r="H88" s="38">
        <v>1995</v>
      </c>
      <c r="I88" s="38">
        <f t="shared" si="2"/>
        <v>428973.4</v>
      </c>
    </row>
    <row r="89" spans="1:9" ht="16.149999999999999" customHeight="1">
      <c r="A89" s="7">
        <v>2085001001</v>
      </c>
      <c r="B89" s="61" t="s">
        <v>24</v>
      </c>
      <c r="C89" s="119" t="s">
        <v>35</v>
      </c>
      <c r="D89" s="63">
        <v>45999</v>
      </c>
      <c r="E89" s="36" t="s">
        <v>35</v>
      </c>
      <c r="F89" s="68" t="s">
        <v>230</v>
      </c>
      <c r="G89" s="38">
        <v>0</v>
      </c>
      <c r="H89" s="38">
        <v>37905</v>
      </c>
      <c r="I89" s="38">
        <f t="shared" si="2"/>
        <v>391068.4</v>
      </c>
    </row>
    <row r="90" spans="1:9" ht="16.149999999999999" customHeight="1">
      <c r="A90" s="7">
        <v>2085001001</v>
      </c>
      <c r="B90" s="61" t="s">
        <v>24</v>
      </c>
      <c r="C90" s="119" t="s">
        <v>35</v>
      </c>
      <c r="D90" s="63">
        <v>45999</v>
      </c>
      <c r="E90" s="36" t="s">
        <v>35</v>
      </c>
      <c r="F90" s="68" t="s">
        <v>231</v>
      </c>
      <c r="G90" s="38">
        <v>0</v>
      </c>
      <c r="H90" s="38">
        <v>1000</v>
      </c>
      <c r="I90" s="38">
        <f t="shared" si="2"/>
        <v>390068.4</v>
      </c>
    </row>
    <row r="91" spans="1:9" ht="16.149999999999999" customHeight="1">
      <c r="A91" s="7">
        <v>2085001001</v>
      </c>
      <c r="B91" s="61" t="s">
        <v>24</v>
      </c>
      <c r="C91" s="119" t="s">
        <v>35</v>
      </c>
      <c r="D91" s="63">
        <v>45999</v>
      </c>
      <c r="E91" s="36" t="s">
        <v>35</v>
      </c>
      <c r="F91" s="68" t="s">
        <v>231</v>
      </c>
      <c r="G91" s="38">
        <v>0</v>
      </c>
      <c r="H91" s="38">
        <v>52100</v>
      </c>
      <c r="I91" s="38">
        <f t="shared" si="2"/>
        <v>337968.4</v>
      </c>
    </row>
    <row r="92" spans="1:9" ht="16.149999999999999" customHeight="1">
      <c r="A92" s="7">
        <v>2085001001</v>
      </c>
      <c r="B92" s="61" t="s">
        <v>24</v>
      </c>
      <c r="C92" s="119" t="s">
        <v>34</v>
      </c>
      <c r="D92" s="63">
        <v>46002</v>
      </c>
      <c r="E92" s="36" t="s">
        <v>34</v>
      </c>
      <c r="F92" s="68">
        <v>61749</v>
      </c>
      <c r="G92" s="38">
        <v>36159.26</v>
      </c>
      <c r="H92" s="38">
        <v>0</v>
      </c>
      <c r="I92" s="38">
        <f t="shared" si="2"/>
        <v>374127.66000000003</v>
      </c>
    </row>
    <row r="93" spans="1:9" ht="16.149999999999999" customHeight="1">
      <c r="A93" s="7">
        <v>2085001001</v>
      </c>
      <c r="B93" s="61" t="s">
        <v>24</v>
      </c>
      <c r="C93" s="119" t="s">
        <v>232</v>
      </c>
      <c r="D93" s="63">
        <v>46002</v>
      </c>
      <c r="E93" s="36" t="s">
        <v>232</v>
      </c>
      <c r="F93" s="68" t="s">
        <v>233</v>
      </c>
      <c r="G93" s="38">
        <v>0</v>
      </c>
      <c r="H93" s="38">
        <v>36159.26</v>
      </c>
      <c r="I93" s="38">
        <f t="shared" si="2"/>
        <v>337968.4</v>
      </c>
    </row>
    <row r="94" spans="1:9" ht="16.149999999999999" customHeight="1">
      <c r="A94" s="7">
        <v>2085001001</v>
      </c>
      <c r="B94" s="61" t="s">
        <v>24</v>
      </c>
      <c r="C94" s="119" t="s">
        <v>34</v>
      </c>
      <c r="D94" s="63">
        <v>46010</v>
      </c>
      <c r="E94" s="36" t="s">
        <v>34</v>
      </c>
      <c r="F94" s="68" t="s">
        <v>218</v>
      </c>
      <c r="G94" s="38">
        <v>775507.5</v>
      </c>
      <c r="H94" s="38">
        <v>0</v>
      </c>
      <c r="I94" s="38">
        <f t="shared" si="2"/>
        <v>1113475.8999999999</v>
      </c>
    </row>
    <row r="95" spans="1:9" ht="16.149999999999999" customHeight="1">
      <c r="A95" s="7">
        <v>2085001001</v>
      </c>
      <c r="B95" s="61" t="s">
        <v>24</v>
      </c>
      <c r="C95" s="119" t="s">
        <v>34</v>
      </c>
      <c r="D95" s="63">
        <v>46010</v>
      </c>
      <c r="E95" s="36" t="s">
        <v>34</v>
      </c>
      <c r="F95" s="68" t="s">
        <v>219</v>
      </c>
      <c r="G95" s="38">
        <v>912645.87</v>
      </c>
      <c r="H95" s="38">
        <v>0</v>
      </c>
      <c r="I95" s="38">
        <f t="shared" si="2"/>
        <v>2026121.77</v>
      </c>
    </row>
    <row r="96" spans="1:9" ht="16.149999999999999" customHeight="1">
      <c r="A96" s="7">
        <v>2085001001</v>
      </c>
      <c r="B96" s="61" t="s">
        <v>24</v>
      </c>
      <c r="C96" s="119" t="s">
        <v>35</v>
      </c>
      <c r="D96" s="63">
        <v>46010</v>
      </c>
      <c r="E96" s="36" t="s">
        <v>35</v>
      </c>
      <c r="F96" s="68" t="s">
        <v>234</v>
      </c>
      <c r="G96" s="38">
        <v>0</v>
      </c>
      <c r="H96" s="38">
        <v>2897.38</v>
      </c>
      <c r="I96" s="38">
        <f t="shared" si="2"/>
        <v>2023224.3900000001</v>
      </c>
    </row>
    <row r="97" spans="1:9" ht="16.149999999999999" customHeight="1">
      <c r="A97" s="7">
        <v>2085001001</v>
      </c>
      <c r="B97" s="61" t="s">
        <v>24</v>
      </c>
      <c r="C97" s="119" t="s">
        <v>35</v>
      </c>
      <c r="D97" s="63">
        <v>46010</v>
      </c>
      <c r="E97" s="36" t="s">
        <v>35</v>
      </c>
      <c r="F97" s="68" t="s">
        <v>234</v>
      </c>
      <c r="G97" s="38">
        <v>0</v>
      </c>
      <c r="H97" s="38">
        <v>65480.79</v>
      </c>
      <c r="I97" s="38">
        <f t="shared" si="2"/>
        <v>1957743.6</v>
      </c>
    </row>
    <row r="98" spans="1:9" ht="16.149999999999999" customHeight="1">
      <c r="A98" s="7">
        <v>2085001001</v>
      </c>
      <c r="B98" s="61" t="s">
        <v>24</v>
      </c>
      <c r="C98" s="119" t="s">
        <v>35</v>
      </c>
      <c r="D98" s="63">
        <v>46013</v>
      </c>
      <c r="E98" s="36" t="s">
        <v>35</v>
      </c>
      <c r="F98" s="68" t="s">
        <v>235</v>
      </c>
      <c r="G98" s="38">
        <v>0</v>
      </c>
      <c r="H98" s="38">
        <v>10440</v>
      </c>
      <c r="I98" s="38">
        <f t="shared" si="2"/>
        <v>1947303.6</v>
      </c>
    </row>
    <row r="99" spans="1:9" ht="16.149999999999999" customHeight="1">
      <c r="A99" s="7">
        <v>2085001001</v>
      </c>
      <c r="B99" s="61" t="s">
        <v>24</v>
      </c>
      <c r="C99" s="119" t="s">
        <v>35</v>
      </c>
      <c r="D99" s="63">
        <v>46013</v>
      </c>
      <c r="E99" s="36" t="s">
        <v>35</v>
      </c>
      <c r="F99" s="68" t="s">
        <v>235</v>
      </c>
      <c r="G99" s="38">
        <v>0</v>
      </c>
      <c r="H99" s="38">
        <v>235944</v>
      </c>
      <c r="I99" s="38">
        <f t="shared" si="2"/>
        <v>1711359.6</v>
      </c>
    </row>
    <row r="100" spans="1:9" ht="16.149999999999999" customHeight="1">
      <c r="A100" s="7">
        <v>2085001001</v>
      </c>
      <c r="B100" s="61" t="s">
        <v>24</v>
      </c>
      <c r="C100" s="119" t="s">
        <v>35</v>
      </c>
      <c r="D100" s="63">
        <v>46013</v>
      </c>
      <c r="E100" s="36" t="s">
        <v>35</v>
      </c>
      <c r="F100" s="68" t="s">
        <v>236</v>
      </c>
      <c r="G100" s="38">
        <v>0</v>
      </c>
      <c r="H100" s="38">
        <v>2000</v>
      </c>
      <c r="I100" s="38">
        <f t="shared" si="2"/>
        <v>1709359.6</v>
      </c>
    </row>
    <row r="101" spans="1:9" ht="16.149999999999999" customHeight="1">
      <c r="A101" s="7">
        <v>2085001001</v>
      </c>
      <c r="B101" s="61" t="s">
        <v>24</v>
      </c>
      <c r="C101" s="119" t="s">
        <v>35</v>
      </c>
      <c r="D101" s="63">
        <v>46013</v>
      </c>
      <c r="E101" s="36" t="s">
        <v>35</v>
      </c>
      <c r="F101" s="68" t="s">
        <v>236</v>
      </c>
      <c r="G101" s="38">
        <v>0</v>
      </c>
      <c r="H101" s="38">
        <v>45200</v>
      </c>
      <c r="I101" s="38">
        <f t="shared" si="2"/>
        <v>1664159.6</v>
      </c>
    </row>
    <row r="102" spans="1:9" ht="16.149999999999999" customHeight="1">
      <c r="A102" s="7">
        <v>2085001001</v>
      </c>
      <c r="B102" s="61" t="s">
        <v>24</v>
      </c>
      <c r="C102" s="119" t="s">
        <v>34</v>
      </c>
      <c r="D102" s="63">
        <v>46013</v>
      </c>
      <c r="E102" s="36" t="s">
        <v>34</v>
      </c>
      <c r="F102" s="68" t="s">
        <v>220</v>
      </c>
      <c r="G102" s="38">
        <v>47200</v>
      </c>
      <c r="H102" s="38">
        <v>0</v>
      </c>
      <c r="I102" s="38">
        <f t="shared" si="2"/>
        <v>1711359.6</v>
      </c>
    </row>
    <row r="103" spans="1:9" ht="16.149999999999999" customHeight="1">
      <c r="A103" s="7">
        <v>2085001001</v>
      </c>
      <c r="B103" s="61" t="s">
        <v>24</v>
      </c>
      <c r="C103" s="119" t="s">
        <v>34</v>
      </c>
      <c r="D103" s="63">
        <v>46014</v>
      </c>
      <c r="E103" s="36" t="s">
        <v>34</v>
      </c>
      <c r="F103" s="68" t="s">
        <v>221</v>
      </c>
      <c r="G103" s="38">
        <v>141950.6</v>
      </c>
      <c r="H103" s="38">
        <v>0</v>
      </c>
      <c r="I103" s="38">
        <f t="shared" si="2"/>
        <v>1853310.2000000002</v>
      </c>
    </row>
    <row r="104" spans="1:9" ht="16.149999999999999" customHeight="1">
      <c r="A104" s="7">
        <v>2085001001</v>
      </c>
      <c r="B104" s="61" t="s">
        <v>24</v>
      </c>
      <c r="C104" s="119" t="s">
        <v>35</v>
      </c>
      <c r="D104" s="63">
        <v>46014</v>
      </c>
      <c r="E104" s="36" t="s">
        <v>35</v>
      </c>
      <c r="F104" s="68" t="s">
        <v>237</v>
      </c>
      <c r="G104" s="38">
        <v>0</v>
      </c>
      <c r="H104" s="38">
        <v>4000</v>
      </c>
      <c r="I104" s="38">
        <f t="shared" si="2"/>
        <v>1849310.2000000002</v>
      </c>
    </row>
    <row r="105" spans="1:9" ht="16.149999999999999" customHeight="1">
      <c r="A105" s="7">
        <v>2085001001</v>
      </c>
      <c r="B105" s="61" t="s">
        <v>24</v>
      </c>
      <c r="C105" s="119" t="s">
        <v>35</v>
      </c>
      <c r="D105" s="63">
        <v>46014</v>
      </c>
      <c r="E105" s="36" t="s">
        <v>35</v>
      </c>
      <c r="F105" s="68" t="s">
        <v>237</v>
      </c>
      <c r="G105" s="38">
        <v>0</v>
      </c>
      <c r="H105" s="38">
        <v>90400</v>
      </c>
      <c r="I105" s="38">
        <f t="shared" si="2"/>
        <v>1758910.2000000002</v>
      </c>
    </row>
    <row r="106" spans="1:9" ht="16.149999999999999" customHeight="1">
      <c r="A106" s="7">
        <v>2085001001</v>
      </c>
      <c r="B106" s="61" t="s">
        <v>24</v>
      </c>
      <c r="C106" s="119" t="s">
        <v>35</v>
      </c>
      <c r="D106" s="63">
        <v>46015</v>
      </c>
      <c r="E106" s="36" t="s">
        <v>35</v>
      </c>
      <c r="F106" s="68" t="s">
        <v>238</v>
      </c>
      <c r="G106" s="38">
        <v>0</v>
      </c>
      <c r="H106" s="38">
        <v>4425</v>
      </c>
      <c r="I106" s="38">
        <f t="shared" si="2"/>
        <v>1754485.2000000002</v>
      </c>
    </row>
    <row r="107" spans="1:9" ht="16.149999999999999" customHeight="1">
      <c r="A107" s="7">
        <v>2085001001</v>
      </c>
      <c r="B107" s="61" t="s">
        <v>24</v>
      </c>
      <c r="C107" s="119" t="s">
        <v>35</v>
      </c>
      <c r="D107" s="63">
        <v>46015</v>
      </c>
      <c r="E107" s="36" t="s">
        <v>35</v>
      </c>
      <c r="F107" s="68" t="s">
        <v>238</v>
      </c>
      <c r="G107" s="38">
        <v>0</v>
      </c>
      <c r="H107" s="38">
        <v>100005</v>
      </c>
      <c r="I107" s="38">
        <f t="shared" si="2"/>
        <v>1654480.2000000002</v>
      </c>
    </row>
    <row r="108" spans="1:9" ht="16.149999999999999" customHeight="1">
      <c r="A108" s="7">
        <v>2085001001</v>
      </c>
      <c r="B108" s="61" t="s">
        <v>24</v>
      </c>
      <c r="C108" s="119" t="s">
        <v>35</v>
      </c>
      <c r="D108" s="63">
        <v>46015</v>
      </c>
      <c r="E108" s="36" t="s">
        <v>35</v>
      </c>
      <c r="F108" s="68" t="s">
        <v>239</v>
      </c>
      <c r="G108" s="38">
        <v>0</v>
      </c>
      <c r="H108" s="38">
        <v>40763.1</v>
      </c>
      <c r="I108" s="38">
        <f t="shared" si="2"/>
        <v>1613717.1</v>
      </c>
    </row>
    <row r="109" spans="1:9" ht="16.149999999999999" customHeight="1">
      <c r="A109" s="7">
        <v>2085001001</v>
      </c>
      <c r="B109" s="61" t="s">
        <v>24</v>
      </c>
      <c r="C109" s="119" t="s">
        <v>35</v>
      </c>
      <c r="D109" s="63">
        <v>46015</v>
      </c>
      <c r="E109" s="36" t="s">
        <v>35</v>
      </c>
      <c r="F109" s="68" t="s">
        <v>240</v>
      </c>
      <c r="G109" s="38">
        <v>0</v>
      </c>
      <c r="H109" s="38">
        <v>1417.5</v>
      </c>
      <c r="I109" s="38">
        <f t="shared" si="2"/>
        <v>1612299.6</v>
      </c>
    </row>
    <row r="110" spans="1:9" ht="16.149999999999999" customHeight="1">
      <c r="A110" s="7">
        <v>2085001001</v>
      </c>
      <c r="B110" s="61" t="s">
        <v>24</v>
      </c>
      <c r="C110" s="119" t="s">
        <v>35</v>
      </c>
      <c r="D110" s="63">
        <v>46015</v>
      </c>
      <c r="E110" s="36" t="s">
        <v>35</v>
      </c>
      <c r="F110" s="68" t="s">
        <v>240</v>
      </c>
      <c r="G110" s="38">
        <v>0</v>
      </c>
      <c r="H110" s="38">
        <v>32035.5</v>
      </c>
      <c r="I110" s="38">
        <f t="shared" si="2"/>
        <v>1580264.1</v>
      </c>
    </row>
    <row r="111" spans="1:9" ht="16.149999999999999" customHeight="1">
      <c r="A111" s="7">
        <v>2085001001</v>
      </c>
      <c r="B111" s="61" t="s">
        <v>24</v>
      </c>
      <c r="C111" s="119" t="s">
        <v>35</v>
      </c>
      <c r="D111" s="63">
        <v>46015</v>
      </c>
      <c r="E111" s="36" t="s">
        <v>35</v>
      </c>
      <c r="F111" s="68" t="s">
        <v>241</v>
      </c>
      <c r="G111" s="38">
        <v>0</v>
      </c>
      <c r="H111" s="38">
        <v>105810.6</v>
      </c>
      <c r="I111" s="38">
        <f t="shared" si="2"/>
        <v>1474453.5</v>
      </c>
    </row>
    <row r="112" spans="1:9" ht="16.149999999999999" customHeight="1">
      <c r="A112" s="7">
        <v>2085001001</v>
      </c>
      <c r="B112" s="61" t="s">
        <v>24</v>
      </c>
      <c r="C112" s="119" t="s">
        <v>35</v>
      </c>
      <c r="D112" s="63">
        <v>46015</v>
      </c>
      <c r="E112" s="36" t="s">
        <v>35</v>
      </c>
      <c r="F112" s="68" t="s">
        <v>242</v>
      </c>
      <c r="G112" s="38">
        <v>0</v>
      </c>
      <c r="H112" s="38">
        <v>365</v>
      </c>
      <c r="I112" s="38">
        <f t="shared" si="2"/>
        <v>1474088.5</v>
      </c>
    </row>
    <row r="113" spans="1:9" ht="16.149999999999999" customHeight="1">
      <c r="A113" s="7">
        <v>2085001001</v>
      </c>
      <c r="B113" s="61" t="s">
        <v>24</v>
      </c>
      <c r="C113" s="119" t="s">
        <v>35</v>
      </c>
      <c r="D113" s="63">
        <v>46015</v>
      </c>
      <c r="E113" s="36" t="s">
        <v>35</v>
      </c>
      <c r="F113" s="68" t="s">
        <v>242</v>
      </c>
      <c r="G113" s="38">
        <v>0</v>
      </c>
      <c r="H113" s="38">
        <v>8249</v>
      </c>
      <c r="I113" s="38">
        <f t="shared" si="2"/>
        <v>1465839.5</v>
      </c>
    </row>
    <row r="114" spans="1:9" ht="16.149999999999999" customHeight="1">
      <c r="A114" s="7">
        <v>2085001001</v>
      </c>
      <c r="B114" s="61" t="s">
        <v>24</v>
      </c>
      <c r="C114" s="119" t="s">
        <v>34</v>
      </c>
      <c r="D114" s="63">
        <v>46017</v>
      </c>
      <c r="E114" s="36" t="s">
        <v>34</v>
      </c>
      <c r="F114" s="68" t="s">
        <v>222</v>
      </c>
      <c r="G114" s="38">
        <v>1351597.97</v>
      </c>
      <c r="H114" s="38">
        <v>0</v>
      </c>
      <c r="I114" s="38">
        <f t="shared" si="2"/>
        <v>2817437.4699999997</v>
      </c>
    </row>
    <row r="115" spans="1:9" ht="16.149999999999999" customHeight="1">
      <c r="A115" s="7">
        <v>2085001001</v>
      </c>
      <c r="B115" s="61" t="s">
        <v>24</v>
      </c>
      <c r="C115" s="119" t="s">
        <v>34</v>
      </c>
      <c r="D115" s="63">
        <v>46020</v>
      </c>
      <c r="E115" s="36" t="s">
        <v>34</v>
      </c>
      <c r="F115" s="68" t="s">
        <v>223</v>
      </c>
      <c r="G115" s="38">
        <v>817688.65</v>
      </c>
      <c r="H115" s="38">
        <v>0</v>
      </c>
      <c r="I115" s="38">
        <f t="shared" si="2"/>
        <v>3635126.1199999996</v>
      </c>
    </row>
    <row r="116" spans="1:9" ht="16.149999999999999" customHeight="1">
      <c r="A116" s="7">
        <v>2085001001</v>
      </c>
      <c r="B116" s="61" t="s">
        <v>24</v>
      </c>
      <c r="C116" s="119" t="s">
        <v>35</v>
      </c>
      <c r="D116" s="63">
        <v>46020</v>
      </c>
      <c r="E116" s="36" t="s">
        <v>35</v>
      </c>
      <c r="F116" s="68" t="s">
        <v>243</v>
      </c>
      <c r="G116" s="38">
        <v>0</v>
      </c>
      <c r="H116" s="38">
        <v>775507.5</v>
      </c>
      <c r="I116" s="38">
        <f t="shared" si="2"/>
        <v>2859618.6199999996</v>
      </c>
    </row>
    <row r="117" spans="1:9" ht="16.149999999999999" customHeight="1">
      <c r="A117" s="7">
        <v>2085001001</v>
      </c>
      <c r="B117" s="61" t="s">
        <v>24</v>
      </c>
      <c r="C117" s="119" t="s">
        <v>35</v>
      </c>
      <c r="D117" s="63">
        <v>46020</v>
      </c>
      <c r="E117" s="36" t="s">
        <v>35</v>
      </c>
      <c r="F117" s="68" t="s">
        <v>244</v>
      </c>
      <c r="G117" s="38">
        <v>0</v>
      </c>
      <c r="H117" s="38">
        <v>26085</v>
      </c>
      <c r="I117" s="38">
        <f t="shared" si="2"/>
        <v>2833533.6199999996</v>
      </c>
    </row>
    <row r="118" spans="1:9" ht="16.149999999999999" customHeight="1">
      <c r="A118" s="7">
        <v>2085001001</v>
      </c>
      <c r="B118" s="61" t="s">
        <v>24</v>
      </c>
      <c r="C118" s="119" t="s">
        <v>35</v>
      </c>
      <c r="D118" s="63">
        <v>46020</v>
      </c>
      <c r="E118" s="36" t="s">
        <v>35</v>
      </c>
      <c r="F118" s="68" t="s">
        <v>244</v>
      </c>
      <c r="G118" s="38">
        <v>0</v>
      </c>
      <c r="H118" s="38">
        <v>589521</v>
      </c>
      <c r="I118" s="38">
        <f t="shared" si="2"/>
        <v>2244012.6199999996</v>
      </c>
    </row>
    <row r="119" spans="1:9" ht="16.149999999999999" customHeight="1">
      <c r="A119" s="7">
        <v>2085001001</v>
      </c>
      <c r="B119" s="61" t="s">
        <v>24</v>
      </c>
      <c r="C119" s="119" t="s">
        <v>35</v>
      </c>
      <c r="D119" s="63">
        <v>46020</v>
      </c>
      <c r="E119" s="36" t="s">
        <v>35</v>
      </c>
      <c r="F119" s="68" t="s">
        <v>245</v>
      </c>
      <c r="G119" s="38">
        <v>0</v>
      </c>
      <c r="H119" s="38">
        <v>83340</v>
      </c>
      <c r="I119" s="38">
        <f t="shared" si="2"/>
        <v>2160672.6199999996</v>
      </c>
    </row>
    <row r="120" spans="1:9" ht="16.149999999999999" customHeight="1">
      <c r="A120" s="7">
        <v>2085001001</v>
      </c>
      <c r="B120" s="61" t="s">
        <v>24</v>
      </c>
      <c r="C120" s="119" t="s">
        <v>35</v>
      </c>
      <c r="D120" s="63">
        <v>46020</v>
      </c>
      <c r="E120" s="36" t="s">
        <v>35</v>
      </c>
      <c r="F120" s="103" t="s">
        <v>246</v>
      </c>
      <c r="G120" s="38">
        <v>0</v>
      </c>
      <c r="H120" s="38">
        <v>213580</v>
      </c>
      <c r="I120" s="38">
        <f t="shared" si="2"/>
        <v>1947092.6199999996</v>
      </c>
    </row>
    <row r="121" spans="1:9" ht="16.149999999999999" customHeight="1">
      <c r="A121" s="7">
        <v>2085001001</v>
      </c>
      <c r="B121" s="61" t="s">
        <v>24</v>
      </c>
      <c r="C121" s="119" t="s">
        <v>35</v>
      </c>
      <c r="D121" s="63">
        <v>46020</v>
      </c>
      <c r="E121" s="36" t="s">
        <v>35</v>
      </c>
      <c r="F121" s="103" t="s">
        <v>247</v>
      </c>
      <c r="G121" s="38">
        <v>0</v>
      </c>
      <c r="H121" s="38">
        <v>9322.06</v>
      </c>
      <c r="I121" s="38">
        <f t="shared" si="2"/>
        <v>1937770.5599999996</v>
      </c>
    </row>
    <row r="122" spans="1:9" ht="16.149999999999999" customHeight="1">
      <c r="A122" s="7">
        <v>2085001001</v>
      </c>
      <c r="B122" s="61" t="s">
        <v>24</v>
      </c>
      <c r="C122" s="119" t="s">
        <v>35</v>
      </c>
      <c r="D122" s="104">
        <v>46020</v>
      </c>
      <c r="E122" s="36" t="s">
        <v>35</v>
      </c>
      <c r="F122" s="105" t="s">
        <v>247</v>
      </c>
      <c r="G122" s="38">
        <v>0</v>
      </c>
      <c r="H122" s="106">
        <v>210678.49</v>
      </c>
      <c r="I122" s="38">
        <f t="shared" si="2"/>
        <v>1727092.0699999996</v>
      </c>
    </row>
    <row r="123" spans="1:9" ht="16.149999999999999" customHeight="1">
      <c r="A123" s="7">
        <v>2085001001</v>
      </c>
      <c r="B123" s="61" t="s">
        <v>24</v>
      </c>
      <c r="C123" s="119" t="s">
        <v>35</v>
      </c>
      <c r="D123" s="104">
        <v>46020</v>
      </c>
      <c r="E123" s="36" t="s">
        <v>35</v>
      </c>
      <c r="F123" s="105" t="s">
        <v>248</v>
      </c>
      <c r="G123" s="38">
        <v>0</v>
      </c>
      <c r="H123" s="106">
        <v>3120</v>
      </c>
      <c r="I123" s="38">
        <f t="shared" si="2"/>
        <v>1723972.0699999996</v>
      </c>
    </row>
    <row r="124" spans="1:9" ht="16.149999999999999" customHeight="1">
      <c r="A124" s="7">
        <v>2085001001</v>
      </c>
      <c r="B124" s="61" t="s">
        <v>24</v>
      </c>
      <c r="C124" s="119" t="s">
        <v>35</v>
      </c>
      <c r="D124" s="104">
        <v>46020</v>
      </c>
      <c r="E124" s="36" t="s">
        <v>35</v>
      </c>
      <c r="F124" s="105" t="s">
        <v>248</v>
      </c>
      <c r="G124" s="38">
        <v>0</v>
      </c>
      <c r="H124" s="106">
        <v>70512</v>
      </c>
      <c r="I124" s="38">
        <f t="shared" si="2"/>
        <v>1653460.0699999996</v>
      </c>
    </row>
    <row r="125" spans="1:9" ht="16.149999999999999" customHeight="1">
      <c r="A125" s="7">
        <v>2085001001</v>
      </c>
      <c r="B125" s="61" t="s">
        <v>24</v>
      </c>
      <c r="C125" s="119" t="s">
        <v>35</v>
      </c>
      <c r="D125" s="104">
        <v>46020</v>
      </c>
      <c r="E125" s="36" t="s">
        <v>35</v>
      </c>
      <c r="F125" s="105" t="s">
        <v>249</v>
      </c>
      <c r="G125" s="38">
        <v>0</v>
      </c>
      <c r="H125" s="106">
        <v>3463</v>
      </c>
      <c r="I125" s="38">
        <f t="shared" si="2"/>
        <v>1649997.0699999996</v>
      </c>
    </row>
    <row r="126" spans="1:9" ht="16.149999999999999" customHeight="1">
      <c r="A126" s="7">
        <v>2085001001</v>
      </c>
      <c r="B126" s="61" t="s">
        <v>24</v>
      </c>
      <c r="C126" s="119" t="s">
        <v>35</v>
      </c>
      <c r="D126" s="104">
        <v>46020</v>
      </c>
      <c r="E126" s="36" t="s">
        <v>35</v>
      </c>
      <c r="F126" s="105" t="s">
        <v>249</v>
      </c>
      <c r="G126" s="38">
        <v>0</v>
      </c>
      <c r="H126" s="106">
        <v>75420.58</v>
      </c>
      <c r="I126" s="38">
        <f t="shared" si="2"/>
        <v>1574576.4899999995</v>
      </c>
    </row>
    <row r="127" spans="1:9" ht="16.149999999999999" customHeight="1">
      <c r="A127" s="7">
        <v>2085001001</v>
      </c>
      <c r="B127" s="61" t="s">
        <v>24</v>
      </c>
      <c r="C127" s="119" t="s">
        <v>35</v>
      </c>
      <c r="D127" s="104">
        <v>46020</v>
      </c>
      <c r="E127" s="36" t="s">
        <v>35</v>
      </c>
      <c r="F127" s="105" t="s">
        <v>250</v>
      </c>
      <c r="G127" s="38">
        <v>0</v>
      </c>
      <c r="H127" s="106">
        <v>1020</v>
      </c>
      <c r="I127" s="38">
        <f t="shared" si="2"/>
        <v>1573556.4899999995</v>
      </c>
    </row>
    <row r="128" spans="1:9" ht="16.149999999999999" customHeight="1">
      <c r="A128" s="7">
        <v>2085001001</v>
      </c>
      <c r="B128" s="61" t="s">
        <v>24</v>
      </c>
      <c r="C128" s="119" t="s">
        <v>35</v>
      </c>
      <c r="D128" s="104">
        <v>46020</v>
      </c>
      <c r="E128" s="36" t="s">
        <v>35</v>
      </c>
      <c r="F128" s="105" t="s">
        <v>251</v>
      </c>
      <c r="G128" s="38">
        <v>0</v>
      </c>
      <c r="H128" s="106">
        <v>39166.370000000003</v>
      </c>
      <c r="I128" s="38">
        <f t="shared" si="2"/>
        <v>1534390.1199999994</v>
      </c>
    </row>
    <row r="129" spans="1:9" ht="16.149999999999999" customHeight="1">
      <c r="A129" s="7">
        <v>2085001001</v>
      </c>
      <c r="B129" s="61" t="s">
        <v>24</v>
      </c>
      <c r="C129" s="119" t="s">
        <v>35</v>
      </c>
      <c r="D129" s="104">
        <v>46020</v>
      </c>
      <c r="E129" s="36" t="s">
        <v>35</v>
      </c>
      <c r="F129" s="105" t="s">
        <v>252</v>
      </c>
      <c r="G129" s="38">
        <v>0</v>
      </c>
      <c r="H129" s="106">
        <v>3203.44</v>
      </c>
      <c r="I129" s="38">
        <f t="shared" si="2"/>
        <v>1531186.6799999995</v>
      </c>
    </row>
    <row r="130" spans="1:9" ht="16.149999999999999" customHeight="1">
      <c r="A130" s="7">
        <v>2085001001</v>
      </c>
      <c r="B130" s="61" t="s">
        <v>24</v>
      </c>
      <c r="C130" s="119" t="s">
        <v>35</v>
      </c>
      <c r="D130" s="104">
        <v>46020</v>
      </c>
      <c r="E130" s="36" t="s">
        <v>35</v>
      </c>
      <c r="F130" s="105" t="s">
        <v>252</v>
      </c>
      <c r="G130" s="38">
        <v>0</v>
      </c>
      <c r="H130" s="106">
        <v>10296.56</v>
      </c>
      <c r="I130" s="38">
        <f t="shared" si="2"/>
        <v>1520890.1199999994</v>
      </c>
    </row>
    <row r="131" spans="1:9" ht="16.149999999999999" customHeight="1">
      <c r="A131" s="7">
        <v>2085001001</v>
      </c>
      <c r="B131" s="61" t="s">
        <v>24</v>
      </c>
      <c r="C131" s="119" t="s">
        <v>34</v>
      </c>
      <c r="D131" s="104">
        <v>46020</v>
      </c>
      <c r="E131" s="36" t="s">
        <v>34</v>
      </c>
      <c r="F131" s="105" t="s">
        <v>224</v>
      </c>
      <c r="G131" s="38">
        <v>52666.37</v>
      </c>
      <c r="H131" s="106">
        <v>0</v>
      </c>
      <c r="I131" s="38">
        <f t="shared" si="2"/>
        <v>1573556.4899999995</v>
      </c>
    </row>
    <row r="132" spans="1:9" ht="16.149999999999999" customHeight="1">
      <c r="A132" s="7">
        <v>2085001001</v>
      </c>
      <c r="B132" s="61" t="s">
        <v>24</v>
      </c>
      <c r="C132" s="119" t="s">
        <v>34</v>
      </c>
      <c r="D132" s="104">
        <v>46021</v>
      </c>
      <c r="E132" s="36" t="s">
        <v>34</v>
      </c>
      <c r="F132" s="105" t="s">
        <v>225</v>
      </c>
      <c r="G132" s="38">
        <v>1431427.07</v>
      </c>
      <c r="H132" s="106">
        <v>0</v>
      </c>
      <c r="I132" s="38">
        <f t="shared" si="2"/>
        <v>3004983.5599999996</v>
      </c>
    </row>
    <row r="133" spans="1:9" ht="16.149999999999999" customHeight="1">
      <c r="A133" s="7">
        <v>2085001001</v>
      </c>
      <c r="B133" s="61" t="s">
        <v>24</v>
      </c>
      <c r="C133" s="119" t="s">
        <v>35</v>
      </c>
      <c r="D133" s="104">
        <v>46021</v>
      </c>
      <c r="E133" s="36" t="s">
        <v>35</v>
      </c>
      <c r="F133" s="107" t="s">
        <v>253</v>
      </c>
      <c r="G133" s="38">
        <v>0</v>
      </c>
      <c r="H133" s="106">
        <v>109386</v>
      </c>
      <c r="I133" s="38">
        <f t="shared" si="2"/>
        <v>2895597.5599999996</v>
      </c>
    </row>
    <row r="134" spans="1:9" ht="16.149999999999999" customHeight="1">
      <c r="A134" s="7">
        <v>2085001001</v>
      </c>
      <c r="B134" s="61" t="s">
        <v>24</v>
      </c>
      <c r="C134" s="119" t="s">
        <v>35</v>
      </c>
      <c r="D134" s="104">
        <v>46021</v>
      </c>
      <c r="E134" s="36" t="s">
        <v>35</v>
      </c>
      <c r="F134" s="107" t="s">
        <v>254</v>
      </c>
      <c r="G134" s="38">
        <v>0</v>
      </c>
      <c r="H134" s="106">
        <v>7320</v>
      </c>
      <c r="I134" s="38">
        <f t="shared" si="2"/>
        <v>2888277.5599999996</v>
      </c>
    </row>
    <row r="135" spans="1:9" ht="16.149999999999999" customHeight="1">
      <c r="A135" s="7">
        <v>2085001001</v>
      </c>
      <c r="B135" s="61" t="s">
        <v>24</v>
      </c>
      <c r="C135" s="119" t="s">
        <v>35</v>
      </c>
      <c r="D135" s="104">
        <v>46021</v>
      </c>
      <c r="E135" s="36" t="s">
        <v>35</v>
      </c>
      <c r="F135" s="107" t="s">
        <v>255</v>
      </c>
      <c r="G135" s="38">
        <v>0</v>
      </c>
      <c r="H135" s="106">
        <v>6176</v>
      </c>
      <c r="I135" s="38">
        <f t="shared" si="2"/>
        <v>2882101.5599999996</v>
      </c>
    </row>
    <row r="136" spans="1:9" ht="16.149999999999999" customHeight="1">
      <c r="A136" s="7">
        <v>2085001001</v>
      </c>
      <c r="B136" s="61" t="s">
        <v>24</v>
      </c>
      <c r="C136" s="119" t="s">
        <v>34</v>
      </c>
      <c r="D136" s="104">
        <v>46022</v>
      </c>
      <c r="E136" s="36" t="s">
        <v>34</v>
      </c>
      <c r="F136" s="107" t="s">
        <v>226</v>
      </c>
      <c r="G136" s="38">
        <v>5718633.2199999997</v>
      </c>
      <c r="H136" s="106">
        <v>0</v>
      </c>
      <c r="I136" s="38">
        <f t="shared" si="2"/>
        <v>8600734.7799999993</v>
      </c>
    </row>
    <row r="137" spans="1:9" ht="16.149999999999999" customHeight="1">
      <c r="A137" s="7">
        <v>2085001001</v>
      </c>
      <c r="B137" s="61" t="s">
        <v>24</v>
      </c>
      <c r="C137" s="119" t="s">
        <v>35</v>
      </c>
      <c r="D137" s="104">
        <v>46022</v>
      </c>
      <c r="E137" s="36" t="s">
        <v>35</v>
      </c>
      <c r="F137" s="107" t="s">
        <v>256</v>
      </c>
      <c r="G137" s="38">
        <v>0</v>
      </c>
      <c r="H137" s="106">
        <v>122273.39</v>
      </c>
      <c r="I137" s="38">
        <f t="shared" si="2"/>
        <v>8478461.3899999987</v>
      </c>
    </row>
    <row r="138" spans="1:9" ht="16.149999999999999" customHeight="1">
      <c r="A138" s="7">
        <v>2085001001</v>
      </c>
      <c r="B138" s="61" t="s">
        <v>24</v>
      </c>
      <c r="C138" s="119" t="s">
        <v>35</v>
      </c>
      <c r="D138" s="104">
        <v>46022</v>
      </c>
      <c r="E138" s="36" t="s">
        <v>35</v>
      </c>
      <c r="F138" s="107" t="s">
        <v>257</v>
      </c>
      <c r="G138" s="38">
        <v>0</v>
      </c>
      <c r="H138" s="106">
        <v>2728.82</v>
      </c>
      <c r="I138" s="38">
        <f t="shared" si="2"/>
        <v>8475732.5699999984</v>
      </c>
    </row>
    <row r="139" spans="1:9" ht="16.149999999999999" customHeight="1">
      <c r="A139" s="7">
        <v>2085001001</v>
      </c>
      <c r="B139" s="61" t="s">
        <v>24</v>
      </c>
      <c r="C139" s="119" t="s">
        <v>35</v>
      </c>
      <c r="D139" s="104">
        <v>46022</v>
      </c>
      <c r="E139" s="36" t="s">
        <v>35</v>
      </c>
      <c r="F139" s="107" t="s">
        <v>257</v>
      </c>
      <c r="G139" s="38">
        <v>0</v>
      </c>
      <c r="H139" s="106">
        <v>8771.18</v>
      </c>
      <c r="I139" s="38">
        <f t="shared" ref="I139:I140" si="3">I138+G139-H139</f>
        <v>8466961.3899999987</v>
      </c>
    </row>
    <row r="140" spans="1:9" ht="16.149999999999999" customHeight="1">
      <c r="A140" s="7">
        <v>2085001001</v>
      </c>
      <c r="B140" s="61" t="s">
        <v>24</v>
      </c>
      <c r="C140" s="119" t="s">
        <v>35</v>
      </c>
      <c r="D140" s="104">
        <v>46022</v>
      </c>
      <c r="E140" s="36" t="s">
        <v>35</v>
      </c>
      <c r="F140" s="107" t="s">
        <v>258</v>
      </c>
      <c r="G140" s="38">
        <v>0</v>
      </c>
      <c r="H140" s="106">
        <v>228677.51</v>
      </c>
      <c r="I140" s="38">
        <f t="shared" si="3"/>
        <v>8238283.879999999</v>
      </c>
    </row>
    <row r="141" spans="1:9" ht="25.15" customHeight="1">
      <c r="A141" s="165" t="s">
        <v>12</v>
      </c>
      <c r="B141" s="166"/>
      <c r="C141" s="166"/>
      <c r="D141" s="166"/>
      <c r="E141" s="166"/>
      <c r="F141" s="167"/>
      <c r="G141" s="39">
        <f>SUM(G74:G140)</f>
        <v>12609726.93</v>
      </c>
      <c r="H141" s="39">
        <f>SUM(H74:H140)</f>
        <v>5733030.5499999998</v>
      </c>
      <c r="I141" s="66">
        <f>I140</f>
        <v>8238283.879999999</v>
      </c>
    </row>
    <row r="142" spans="1:9" ht="15.75" customHeight="1">
      <c r="B142" s="16"/>
      <c r="C142" s="120"/>
      <c r="H142" s="16"/>
      <c r="I142" s="18"/>
    </row>
    <row r="143" spans="1:9" ht="19.899999999999999" customHeight="1">
      <c r="A143" s="168" t="s">
        <v>36</v>
      </c>
      <c r="B143" s="169"/>
      <c r="C143" s="169"/>
      <c r="D143" s="169"/>
      <c r="E143" s="169"/>
      <c r="F143" s="169"/>
      <c r="G143" s="169"/>
      <c r="H143" s="169"/>
      <c r="I143" s="169"/>
    </row>
    <row r="144" spans="1:9" ht="27" customHeight="1">
      <c r="A144" s="32" t="s">
        <v>2</v>
      </c>
      <c r="B144" s="33" t="s">
        <v>3</v>
      </c>
      <c r="C144" s="116" t="s">
        <v>4</v>
      </c>
      <c r="D144" s="32" t="s">
        <v>5</v>
      </c>
      <c r="E144" s="32" t="s">
        <v>6</v>
      </c>
      <c r="F144" s="32" t="s">
        <v>202</v>
      </c>
      <c r="G144" s="33" t="s">
        <v>8</v>
      </c>
      <c r="H144" s="32" t="s">
        <v>9</v>
      </c>
      <c r="I144" s="32" t="s">
        <v>10</v>
      </c>
    </row>
    <row r="145" spans="1:9" ht="15.95" customHeight="1">
      <c r="A145" s="96">
        <v>9607579717</v>
      </c>
      <c r="B145" s="97" t="s">
        <v>42</v>
      </c>
      <c r="C145" s="117"/>
      <c r="D145" s="99"/>
      <c r="E145" s="100"/>
      <c r="F145" s="101"/>
      <c r="G145" s="102"/>
      <c r="H145" s="102">
        <v>0</v>
      </c>
      <c r="I145" s="92">
        <v>0</v>
      </c>
    </row>
    <row r="146" spans="1:9" ht="16.149999999999999" customHeight="1">
      <c r="A146" s="7">
        <v>9607579717</v>
      </c>
      <c r="B146" s="61" t="s">
        <v>37</v>
      </c>
      <c r="C146" s="119" t="s">
        <v>188</v>
      </c>
      <c r="D146" s="63">
        <v>45994</v>
      </c>
      <c r="E146" s="36" t="s">
        <v>17</v>
      </c>
      <c r="F146" s="68" t="s">
        <v>259</v>
      </c>
      <c r="G146" s="91">
        <v>6366.93</v>
      </c>
      <c r="H146" s="91">
        <v>0</v>
      </c>
      <c r="I146" s="90">
        <f>I145+G146-H146</f>
        <v>6366.93</v>
      </c>
    </row>
    <row r="147" spans="1:9" ht="16.149999999999999" customHeight="1">
      <c r="A147" s="7">
        <v>9607579717</v>
      </c>
      <c r="B147" s="61" t="s">
        <v>37</v>
      </c>
      <c r="C147" s="119" t="s">
        <v>189</v>
      </c>
      <c r="D147" s="63">
        <v>46006</v>
      </c>
      <c r="E147" s="36" t="s">
        <v>38</v>
      </c>
      <c r="F147" s="68" t="s">
        <v>58</v>
      </c>
      <c r="G147" s="91">
        <v>0</v>
      </c>
      <c r="H147" s="91">
        <v>6366.93</v>
      </c>
      <c r="I147" s="90">
        <f>I146+G147-H147</f>
        <v>0</v>
      </c>
    </row>
    <row r="148" spans="1:9" ht="25.15" customHeight="1">
      <c r="A148" s="165" t="s">
        <v>12</v>
      </c>
      <c r="B148" s="166"/>
      <c r="C148" s="166"/>
      <c r="D148" s="166"/>
      <c r="E148" s="166"/>
      <c r="F148" s="167"/>
      <c r="G148" s="108">
        <f>SUM(G146:G147)</f>
        <v>6366.93</v>
      </c>
      <c r="H148" s="108">
        <f>SUM(H146:H147)</f>
        <v>6366.93</v>
      </c>
      <c r="I148" s="109">
        <f>+I147</f>
        <v>0</v>
      </c>
    </row>
    <row r="149" spans="1:9" ht="18" customHeight="1">
      <c r="B149" s="16"/>
      <c r="C149" s="120"/>
      <c r="H149" s="16"/>
      <c r="I149" s="18"/>
    </row>
    <row r="150" spans="1:9" ht="25.15" customHeight="1">
      <c r="A150" s="165" t="s">
        <v>42</v>
      </c>
      <c r="B150" s="166"/>
      <c r="C150" s="166"/>
      <c r="D150" s="166"/>
      <c r="E150" s="166"/>
      <c r="F150" s="167"/>
      <c r="G150" s="39"/>
      <c r="H150" s="39"/>
      <c r="I150" s="39">
        <f>I9+I19+I25+I31+I73+I145</f>
        <v>24126161.980000008</v>
      </c>
    </row>
    <row r="151" spans="1:9" ht="25.15" customHeight="1">
      <c r="A151" s="165" t="s">
        <v>71</v>
      </c>
      <c r="B151" s="166"/>
      <c r="C151" s="166"/>
      <c r="D151" s="166"/>
      <c r="E151" s="166"/>
      <c r="F151" s="167"/>
      <c r="G151" s="39">
        <f>G15+G21+G27+G69+G141+G148</f>
        <v>27796061.130000003</v>
      </c>
      <c r="H151" s="39">
        <f>H15+H21+H27+H69+H141+H148</f>
        <v>27602283.75</v>
      </c>
      <c r="I151" s="39">
        <f>I150+G151-H151</f>
        <v>24319939.360000014</v>
      </c>
    </row>
    <row r="152" spans="1:9" ht="30" customHeight="1">
      <c r="A152" s="165" t="s">
        <v>46</v>
      </c>
      <c r="B152" s="166"/>
      <c r="C152" s="166"/>
      <c r="D152" s="166"/>
      <c r="E152" s="166"/>
      <c r="F152" s="167"/>
      <c r="G152" s="39">
        <f>SUM(G151)</f>
        <v>27796061.130000003</v>
      </c>
      <c r="H152" s="39">
        <f t="shared" ref="H152" si="4">SUM(H151)</f>
        <v>27602283.75</v>
      </c>
      <c r="I152" s="39">
        <f>SUM(I151)</f>
        <v>24319939.360000014</v>
      </c>
    </row>
    <row r="153" spans="1:9" ht="15.75" customHeight="1">
      <c r="B153" s="16"/>
      <c r="C153" s="120"/>
      <c r="H153" s="16"/>
      <c r="I153" s="18"/>
    </row>
    <row r="154" spans="1:9" s="128" customFormat="1" ht="90" customHeight="1">
      <c r="A154" s="172" t="s">
        <v>260</v>
      </c>
      <c r="B154" s="172"/>
      <c r="C154" s="172"/>
      <c r="D154" s="127"/>
      <c r="E154" s="173" t="s">
        <v>261</v>
      </c>
      <c r="F154" s="173"/>
      <c r="G154" s="173"/>
      <c r="H154" s="173"/>
      <c r="I154" s="173"/>
    </row>
    <row r="155" spans="1:9" ht="15.75" customHeight="1">
      <c r="B155" s="16"/>
      <c r="C155" s="120"/>
      <c r="H155" s="16"/>
      <c r="I155" s="18"/>
    </row>
    <row r="156" spans="1:9" ht="15.75" customHeight="1">
      <c r="B156" s="16"/>
      <c r="C156" s="120"/>
      <c r="H156" s="16"/>
      <c r="I156" s="18"/>
    </row>
  </sheetData>
  <mergeCells count="22">
    <mergeCell ref="A29:I29"/>
    <mergeCell ref="A1:I1"/>
    <mergeCell ref="A2:I2"/>
    <mergeCell ref="A3:I3"/>
    <mergeCell ref="A4:I4"/>
    <mergeCell ref="A5:I5"/>
    <mergeCell ref="A7:I7"/>
    <mergeCell ref="A15:F15"/>
    <mergeCell ref="A17:I17"/>
    <mergeCell ref="A21:F21"/>
    <mergeCell ref="A23:I23"/>
    <mergeCell ref="A27:F27"/>
    <mergeCell ref="A151:F151"/>
    <mergeCell ref="A152:F152"/>
    <mergeCell ref="A154:C154"/>
    <mergeCell ref="E154:I154"/>
    <mergeCell ref="A69:F69"/>
    <mergeCell ref="A71:I71"/>
    <mergeCell ref="A141:F141"/>
    <mergeCell ref="A143:I143"/>
    <mergeCell ref="A148:F148"/>
    <mergeCell ref="A150:F150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DICIEMBRE DEL 2025&amp;R&amp;P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showGridLines="0" view="pageBreakPreview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6.2851562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6.7109375" style="1" bestFit="1" customWidth="1"/>
    <col min="6" max="6" width="12" style="1" bestFit="1" customWidth="1"/>
    <col min="7" max="7" width="19.28515625" style="1" bestFit="1" customWidth="1"/>
    <col min="8" max="8" width="15.28515625" style="1" bestFit="1" customWidth="1"/>
    <col min="9" max="9" width="19.28515625" style="1" bestFit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79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152" t="s">
        <v>13</v>
      </c>
      <c r="B7" s="153"/>
      <c r="C7" s="153"/>
      <c r="D7" s="153"/>
      <c r="E7" s="153"/>
      <c r="F7" s="153"/>
      <c r="G7" s="153"/>
      <c r="H7" s="153"/>
      <c r="I7" s="154"/>
    </row>
    <row r="8" spans="1:9" ht="27" customHeight="1">
      <c r="A8" s="32" t="s">
        <v>2</v>
      </c>
      <c r="B8" s="33" t="s">
        <v>3</v>
      </c>
      <c r="C8" s="33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98"/>
      <c r="D9" s="99"/>
      <c r="E9" s="100"/>
      <c r="F9" s="101"/>
      <c r="G9" s="102"/>
      <c r="H9" s="102">
        <v>0</v>
      </c>
      <c r="I9" s="92">
        <v>40355.72</v>
      </c>
    </row>
    <row r="10" spans="1:9" ht="16.149999999999999" customHeight="1">
      <c r="A10" s="7" t="s">
        <v>14</v>
      </c>
      <c r="B10" s="8" t="s">
        <v>28</v>
      </c>
      <c r="C10" s="9" t="s">
        <v>73</v>
      </c>
      <c r="D10" s="10">
        <v>45722</v>
      </c>
      <c r="E10" s="11" t="s">
        <v>21</v>
      </c>
      <c r="F10" s="12" t="s">
        <v>74</v>
      </c>
      <c r="G10" s="13">
        <v>0</v>
      </c>
      <c r="H10" s="13">
        <v>35.700000000000003</v>
      </c>
      <c r="I10" s="13">
        <f>I9+G10-H10</f>
        <v>40320.020000000004</v>
      </c>
    </row>
    <row r="11" spans="1:9" ht="16.149999999999999" customHeight="1">
      <c r="A11" s="7" t="s">
        <v>14</v>
      </c>
      <c r="B11" s="8" t="s">
        <v>28</v>
      </c>
      <c r="C11" s="9" t="s">
        <v>73</v>
      </c>
      <c r="D11" s="10">
        <v>45723</v>
      </c>
      <c r="E11" s="11" t="s">
        <v>21</v>
      </c>
      <c r="F11" s="12" t="s">
        <v>75</v>
      </c>
      <c r="G11" s="13">
        <v>0</v>
      </c>
      <c r="H11" s="13">
        <v>9960</v>
      </c>
      <c r="I11" s="13">
        <f t="shared" ref="I11:I13" si="0">I10+G11-H11</f>
        <v>30360.020000000004</v>
      </c>
    </row>
    <row r="12" spans="1:9" ht="16.149999999999999" customHeight="1">
      <c r="A12" s="7" t="s">
        <v>14</v>
      </c>
      <c r="B12" s="8" t="s">
        <v>28</v>
      </c>
      <c r="C12" s="9" t="s">
        <v>73</v>
      </c>
      <c r="D12" s="10">
        <v>45727</v>
      </c>
      <c r="E12" s="11" t="s">
        <v>21</v>
      </c>
      <c r="F12" s="12" t="s">
        <v>76</v>
      </c>
      <c r="G12" s="13">
        <v>0</v>
      </c>
      <c r="H12" s="13">
        <v>14.94</v>
      </c>
      <c r="I12" s="13">
        <f t="shared" si="0"/>
        <v>30345.080000000005</v>
      </c>
    </row>
    <row r="13" spans="1:9" ht="16.149999999999999" customHeight="1">
      <c r="A13" s="7" t="s">
        <v>14</v>
      </c>
      <c r="B13" s="8" t="s">
        <v>28</v>
      </c>
      <c r="C13" s="9" t="s">
        <v>49</v>
      </c>
      <c r="D13" s="10">
        <v>45747</v>
      </c>
      <c r="E13" s="11" t="s">
        <v>30</v>
      </c>
      <c r="F13" s="12" t="s">
        <v>27</v>
      </c>
      <c r="G13" s="13">
        <v>0</v>
      </c>
      <c r="H13" s="13">
        <v>175</v>
      </c>
      <c r="I13" s="13">
        <f t="shared" si="0"/>
        <v>30170.080000000005</v>
      </c>
    </row>
    <row r="14" spans="1:9" ht="25.15" customHeight="1">
      <c r="A14" s="161" t="s">
        <v>12</v>
      </c>
      <c r="B14" s="162"/>
      <c r="C14" s="162"/>
      <c r="D14" s="162"/>
      <c r="E14" s="162"/>
      <c r="F14" s="162"/>
      <c r="G14" s="39">
        <f>SUM(G10:G13)</f>
        <v>0</v>
      </c>
      <c r="H14" s="39">
        <f>SUM(H10:H13)</f>
        <v>10185.640000000001</v>
      </c>
      <c r="I14" s="66">
        <f>+I13</f>
        <v>30170.080000000005</v>
      </c>
    </row>
    <row r="15" spans="1:9" ht="15.75" customHeight="1">
      <c r="B15" s="16"/>
      <c r="C15" s="17"/>
      <c r="H15" s="16"/>
      <c r="I15" s="18"/>
    </row>
    <row r="16" spans="1:9" ht="19.899999999999999" customHeight="1">
      <c r="A16" s="147" t="s">
        <v>0</v>
      </c>
      <c r="B16" s="147"/>
      <c r="C16" s="147"/>
      <c r="D16" s="147"/>
      <c r="E16" s="147"/>
      <c r="F16" s="147"/>
      <c r="G16" s="147"/>
      <c r="H16" s="147"/>
      <c r="I16" s="147"/>
    </row>
    <row r="17" spans="1:9" ht="27" customHeight="1">
      <c r="A17" s="32" t="s">
        <v>2</v>
      </c>
      <c r="B17" s="33" t="s">
        <v>3</v>
      </c>
      <c r="C17" s="33" t="s">
        <v>4</v>
      </c>
      <c r="D17" s="32" t="s">
        <v>5</v>
      </c>
      <c r="E17" s="32" t="s">
        <v>6</v>
      </c>
      <c r="F17" s="32" t="s">
        <v>7</v>
      </c>
      <c r="G17" s="33" t="s">
        <v>8</v>
      </c>
      <c r="H17" s="32" t="s">
        <v>9</v>
      </c>
      <c r="I17" s="32" t="s">
        <v>10</v>
      </c>
    </row>
    <row r="18" spans="1:9" ht="15.95" customHeight="1">
      <c r="A18" s="96" t="s">
        <v>11</v>
      </c>
      <c r="B18" s="97" t="s">
        <v>42</v>
      </c>
      <c r="C18" s="98"/>
      <c r="D18" s="99"/>
      <c r="E18" s="100"/>
      <c r="F18" s="101"/>
      <c r="G18" s="102"/>
      <c r="H18" s="102">
        <v>0</v>
      </c>
      <c r="I18" s="92">
        <v>2607.6799999999998</v>
      </c>
    </row>
    <row r="19" spans="1:9" ht="16.149999999999999" customHeight="1">
      <c r="A19" s="7" t="s">
        <v>11</v>
      </c>
      <c r="B19" s="8" t="s">
        <v>29</v>
      </c>
      <c r="C19" s="28" t="s">
        <v>40</v>
      </c>
      <c r="D19" s="10">
        <v>45747</v>
      </c>
      <c r="E19" s="29" t="s">
        <v>21</v>
      </c>
      <c r="F19" s="30" t="s">
        <v>27</v>
      </c>
      <c r="G19" s="13">
        <v>0</v>
      </c>
      <c r="H19" s="13">
        <v>175</v>
      </c>
      <c r="I19" s="13">
        <f>I18+G19-H19</f>
        <v>2432.6799999999998</v>
      </c>
    </row>
    <row r="20" spans="1:9" ht="16.149999999999999" customHeight="1">
      <c r="A20" s="7" t="s">
        <v>11</v>
      </c>
      <c r="B20" s="8" t="s">
        <v>28</v>
      </c>
      <c r="C20" s="28" t="s">
        <v>41</v>
      </c>
      <c r="D20" s="10">
        <v>45747</v>
      </c>
      <c r="E20" s="29" t="s">
        <v>21</v>
      </c>
      <c r="F20" s="30" t="s">
        <v>27</v>
      </c>
      <c r="G20" s="13">
        <v>0</v>
      </c>
      <c r="H20" s="13">
        <v>150</v>
      </c>
      <c r="I20" s="13">
        <f>I19+G20-H20</f>
        <v>2282.6799999999998</v>
      </c>
    </row>
    <row r="21" spans="1:9" ht="25.15" customHeight="1">
      <c r="A21" s="161" t="s">
        <v>12</v>
      </c>
      <c r="B21" s="161"/>
      <c r="C21" s="161"/>
      <c r="D21" s="161"/>
      <c r="E21" s="161"/>
      <c r="F21" s="161"/>
      <c r="G21" s="39">
        <f>SUM(G19:G20)</f>
        <v>0</v>
      </c>
      <c r="H21" s="39">
        <f>SUM(H19:H20)</f>
        <v>325</v>
      </c>
      <c r="I21" s="66">
        <f>I20</f>
        <v>2282.6799999999998</v>
      </c>
    </row>
    <row r="22" spans="1:9" ht="15.75" customHeight="1">
      <c r="B22" s="16"/>
      <c r="C22" s="17"/>
      <c r="G22" s="31"/>
      <c r="H22" s="16"/>
      <c r="I22" s="18"/>
    </row>
    <row r="23" spans="1:9" ht="19.899999999999999" customHeight="1">
      <c r="A23" s="147" t="s">
        <v>15</v>
      </c>
      <c r="B23" s="145"/>
      <c r="C23" s="145"/>
      <c r="D23" s="145"/>
      <c r="E23" s="145"/>
      <c r="F23" s="145"/>
      <c r="G23" s="145"/>
      <c r="H23" s="145"/>
      <c r="I23" s="146"/>
    </row>
    <row r="24" spans="1:9" ht="27" customHeight="1">
      <c r="A24" s="32" t="s">
        <v>2</v>
      </c>
      <c r="B24" s="33" t="s">
        <v>3</v>
      </c>
      <c r="C24" s="33" t="s">
        <v>4</v>
      </c>
      <c r="D24" s="32" t="s">
        <v>5</v>
      </c>
      <c r="E24" s="32" t="s">
        <v>6</v>
      </c>
      <c r="F24" s="32" t="s">
        <v>7</v>
      </c>
      <c r="G24" s="33" t="s">
        <v>8</v>
      </c>
      <c r="H24" s="32" t="s">
        <v>9</v>
      </c>
      <c r="I24" s="32" t="s">
        <v>10</v>
      </c>
    </row>
    <row r="25" spans="1:9" ht="15.95" customHeight="1">
      <c r="A25" s="96" t="s">
        <v>59</v>
      </c>
      <c r="B25" s="97" t="s">
        <v>42</v>
      </c>
      <c r="C25" s="98"/>
      <c r="D25" s="99"/>
      <c r="E25" s="100"/>
      <c r="F25" s="101"/>
      <c r="G25" s="102"/>
      <c r="H25" s="102">
        <v>0</v>
      </c>
      <c r="I25" s="92">
        <v>68594.880000000005</v>
      </c>
    </row>
    <row r="26" spans="1:9" ht="16.149999999999999" customHeight="1">
      <c r="A26" s="7" t="s">
        <v>72</v>
      </c>
      <c r="B26" s="70" t="s">
        <v>28</v>
      </c>
      <c r="C26" s="34" t="s">
        <v>26</v>
      </c>
      <c r="D26" s="35">
        <v>45747</v>
      </c>
      <c r="E26" s="36" t="s">
        <v>30</v>
      </c>
      <c r="F26" s="37" t="s">
        <v>27</v>
      </c>
      <c r="G26" s="38">
        <v>0</v>
      </c>
      <c r="H26" s="38">
        <v>175</v>
      </c>
      <c r="I26" s="13">
        <f>I25+G26-H26</f>
        <v>68419.88</v>
      </c>
    </row>
    <row r="27" spans="1:9" ht="25.15" customHeight="1">
      <c r="A27" s="161" t="s">
        <v>12</v>
      </c>
      <c r="B27" s="162"/>
      <c r="C27" s="162"/>
      <c r="D27" s="162"/>
      <c r="E27" s="162"/>
      <c r="F27" s="162"/>
      <c r="G27" s="39">
        <f>SUM(G26:G26)</f>
        <v>0</v>
      </c>
      <c r="H27" s="39">
        <f>SUM(H26:H26)</f>
        <v>175</v>
      </c>
      <c r="I27" s="39">
        <f>+I26</f>
        <v>68419.88</v>
      </c>
    </row>
    <row r="28" spans="1:9" ht="15.75" customHeight="1">
      <c r="A28" s="16"/>
      <c r="B28" s="17"/>
      <c r="G28" s="16"/>
      <c r="H28" s="18"/>
    </row>
    <row r="29" spans="1:9" ht="19.899999999999999" customHeight="1">
      <c r="A29" s="147" t="s">
        <v>20</v>
      </c>
      <c r="B29" s="145"/>
      <c r="C29" s="145"/>
      <c r="D29" s="145"/>
      <c r="E29" s="145"/>
      <c r="F29" s="145"/>
      <c r="G29" s="145"/>
      <c r="H29" s="145"/>
      <c r="I29" s="146"/>
    </row>
    <row r="30" spans="1:9" ht="27" customHeight="1">
      <c r="A30" s="32" t="s">
        <v>2</v>
      </c>
      <c r="B30" s="33" t="s">
        <v>3</v>
      </c>
      <c r="C30" s="33" t="s">
        <v>4</v>
      </c>
      <c r="D30" s="32" t="s">
        <v>5</v>
      </c>
      <c r="E30" s="32" t="s">
        <v>6</v>
      </c>
      <c r="F30" s="32" t="s">
        <v>7</v>
      </c>
      <c r="G30" s="94" t="s">
        <v>8</v>
      </c>
      <c r="H30" s="95" t="s">
        <v>9</v>
      </c>
      <c r="I30" s="95" t="s">
        <v>10</v>
      </c>
    </row>
    <row r="31" spans="1:9" ht="15.95" customHeight="1">
      <c r="A31" s="96">
        <v>2085001000</v>
      </c>
      <c r="B31" s="97" t="s">
        <v>42</v>
      </c>
      <c r="C31" s="98"/>
      <c r="D31" s="99"/>
      <c r="E31" s="100"/>
      <c r="F31" s="101"/>
      <c r="G31" s="102"/>
      <c r="H31" s="102">
        <v>0</v>
      </c>
      <c r="I31" s="92">
        <v>8252466.8200000003</v>
      </c>
    </row>
    <row r="32" spans="1:9" ht="16.149999999999999" customHeight="1">
      <c r="A32" s="110">
        <v>2085001000</v>
      </c>
      <c r="B32" s="111" t="s">
        <v>18</v>
      </c>
      <c r="C32" s="112" t="s">
        <v>32</v>
      </c>
      <c r="D32" s="104">
        <v>45719</v>
      </c>
      <c r="E32" s="110" t="s">
        <v>21</v>
      </c>
      <c r="F32" s="105" t="s">
        <v>19</v>
      </c>
      <c r="G32" s="113">
        <v>0</v>
      </c>
      <c r="H32" s="106">
        <v>2036467.5</v>
      </c>
      <c r="I32" s="106">
        <f>I31+G32-H32</f>
        <v>6215999.3200000003</v>
      </c>
    </row>
    <row r="33" spans="1:9" ht="16.149999999999999" customHeight="1">
      <c r="A33" s="110">
        <v>2085001000</v>
      </c>
      <c r="B33" s="111" t="s">
        <v>16</v>
      </c>
      <c r="C33" s="112" t="s">
        <v>33</v>
      </c>
      <c r="D33" s="93">
        <v>45719</v>
      </c>
      <c r="E33" s="110" t="s">
        <v>21</v>
      </c>
      <c r="F33" s="105" t="s">
        <v>19</v>
      </c>
      <c r="G33" s="106">
        <v>0</v>
      </c>
      <c r="H33" s="113">
        <v>352617.26</v>
      </c>
      <c r="I33" s="106">
        <f t="shared" ref="I33:I57" si="1">I32+G33-H33</f>
        <v>5863382.0600000005</v>
      </c>
    </row>
    <row r="34" spans="1:9" ht="16.149999999999999" customHeight="1">
      <c r="A34" s="110">
        <v>2085001000</v>
      </c>
      <c r="B34" s="111" t="s">
        <v>16</v>
      </c>
      <c r="C34" s="112" t="s">
        <v>33</v>
      </c>
      <c r="D34" s="93">
        <v>45719</v>
      </c>
      <c r="E34" s="110" t="s">
        <v>21</v>
      </c>
      <c r="F34" s="105" t="s">
        <v>19</v>
      </c>
      <c r="G34" s="106">
        <v>1286847.97</v>
      </c>
      <c r="H34" s="113">
        <v>0</v>
      </c>
      <c r="I34" s="106">
        <f t="shared" si="1"/>
        <v>7150230.0300000003</v>
      </c>
    </row>
    <row r="35" spans="1:9" ht="16.149999999999999" customHeight="1">
      <c r="A35" s="110">
        <v>2085001000</v>
      </c>
      <c r="B35" s="111" t="s">
        <v>16</v>
      </c>
      <c r="C35" s="112" t="s">
        <v>32</v>
      </c>
      <c r="D35" s="104">
        <v>45720</v>
      </c>
      <c r="E35" s="110" t="s">
        <v>21</v>
      </c>
      <c r="F35" s="105" t="s">
        <v>19</v>
      </c>
      <c r="G35" s="106">
        <v>39262.07</v>
      </c>
      <c r="H35" s="113">
        <v>0</v>
      </c>
      <c r="I35" s="106">
        <f t="shared" si="1"/>
        <v>7189492.1000000006</v>
      </c>
    </row>
    <row r="36" spans="1:9" ht="16.149999999999999" customHeight="1">
      <c r="A36" s="110">
        <v>2085001000</v>
      </c>
      <c r="B36" s="111" t="s">
        <v>16</v>
      </c>
      <c r="C36" s="112" t="s">
        <v>33</v>
      </c>
      <c r="D36" s="104">
        <v>45721</v>
      </c>
      <c r="E36" s="110" t="s">
        <v>21</v>
      </c>
      <c r="F36" s="105" t="s">
        <v>19</v>
      </c>
      <c r="G36" s="106">
        <v>86401</v>
      </c>
      <c r="H36" s="113">
        <v>0</v>
      </c>
      <c r="I36" s="106">
        <f t="shared" si="1"/>
        <v>7275893.1000000006</v>
      </c>
    </row>
    <row r="37" spans="1:9" ht="16.149999999999999" customHeight="1">
      <c r="A37" s="110">
        <v>2085001000</v>
      </c>
      <c r="B37" s="111" t="s">
        <v>16</v>
      </c>
      <c r="C37" s="112" t="s">
        <v>33</v>
      </c>
      <c r="D37" s="104">
        <v>45722</v>
      </c>
      <c r="E37" s="110" t="s">
        <v>21</v>
      </c>
      <c r="F37" s="105" t="s">
        <v>19</v>
      </c>
      <c r="G37" s="113">
        <v>65281.69</v>
      </c>
      <c r="H37" s="113">
        <v>0</v>
      </c>
      <c r="I37" s="106">
        <f t="shared" si="1"/>
        <v>7341174.790000001</v>
      </c>
    </row>
    <row r="38" spans="1:9" ht="16.149999999999999" customHeight="1">
      <c r="A38" s="110">
        <v>2085001000</v>
      </c>
      <c r="B38" s="111" t="s">
        <v>16</v>
      </c>
      <c r="C38" s="112" t="s">
        <v>32</v>
      </c>
      <c r="D38" s="104">
        <v>45723</v>
      </c>
      <c r="E38" s="110" t="s">
        <v>21</v>
      </c>
      <c r="F38" s="105" t="s">
        <v>19</v>
      </c>
      <c r="G38" s="106">
        <v>187327.61</v>
      </c>
      <c r="H38" s="113">
        <v>0</v>
      </c>
      <c r="I38" s="106">
        <f t="shared" si="1"/>
        <v>7528502.4000000013</v>
      </c>
    </row>
    <row r="39" spans="1:9" ht="16.149999999999999" customHeight="1">
      <c r="A39" s="110">
        <v>2085001000</v>
      </c>
      <c r="B39" s="111" t="s">
        <v>16</v>
      </c>
      <c r="C39" s="112" t="s">
        <v>33</v>
      </c>
      <c r="D39" s="104">
        <v>45726</v>
      </c>
      <c r="E39" s="110" t="s">
        <v>21</v>
      </c>
      <c r="F39" s="105" t="s">
        <v>19</v>
      </c>
      <c r="G39" s="106">
        <v>21461.26</v>
      </c>
      <c r="H39" s="113">
        <v>0</v>
      </c>
      <c r="I39" s="106">
        <f t="shared" si="1"/>
        <v>7549963.6600000011</v>
      </c>
    </row>
    <row r="40" spans="1:9" ht="16.149999999999999" customHeight="1">
      <c r="A40" s="110">
        <v>2085001000</v>
      </c>
      <c r="B40" s="111" t="s">
        <v>16</v>
      </c>
      <c r="C40" s="112" t="s">
        <v>32</v>
      </c>
      <c r="D40" s="104">
        <v>45727</v>
      </c>
      <c r="E40" s="110" t="s">
        <v>21</v>
      </c>
      <c r="F40" s="105" t="s">
        <v>19</v>
      </c>
      <c r="G40" s="113">
        <v>75566.31</v>
      </c>
      <c r="H40" s="113">
        <v>0</v>
      </c>
      <c r="I40" s="106">
        <f t="shared" si="1"/>
        <v>7625529.9700000007</v>
      </c>
    </row>
    <row r="41" spans="1:9" ht="16.149999999999999" customHeight="1">
      <c r="A41" s="110">
        <v>2085001000</v>
      </c>
      <c r="B41" s="111" t="s">
        <v>16</v>
      </c>
      <c r="C41" s="112" t="s">
        <v>33</v>
      </c>
      <c r="D41" s="104">
        <v>45728</v>
      </c>
      <c r="E41" s="110" t="s">
        <v>21</v>
      </c>
      <c r="F41" s="105" t="s">
        <v>19</v>
      </c>
      <c r="G41" s="106">
        <v>39219.620000000003</v>
      </c>
      <c r="H41" s="113">
        <v>0</v>
      </c>
      <c r="I41" s="106">
        <f t="shared" si="1"/>
        <v>7664749.5900000008</v>
      </c>
    </row>
    <row r="42" spans="1:9" ht="16.149999999999999" customHeight="1">
      <c r="A42" s="110">
        <v>2085001000</v>
      </c>
      <c r="B42" s="111" t="s">
        <v>16</v>
      </c>
      <c r="C42" s="112" t="s">
        <v>33</v>
      </c>
      <c r="D42" s="104">
        <v>45729</v>
      </c>
      <c r="E42" s="110" t="s">
        <v>21</v>
      </c>
      <c r="F42" s="105" t="s">
        <v>19</v>
      </c>
      <c r="G42" s="106">
        <v>58437.5</v>
      </c>
      <c r="H42" s="113">
        <v>0</v>
      </c>
      <c r="I42" s="106">
        <f t="shared" si="1"/>
        <v>7723187.0900000008</v>
      </c>
    </row>
    <row r="43" spans="1:9" ht="16.149999999999999" customHeight="1">
      <c r="A43" s="110">
        <v>2085001000</v>
      </c>
      <c r="B43" s="111" t="s">
        <v>16</v>
      </c>
      <c r="C43" s="112" t="s">
        <v>32</v>
      </c>
      <c r="D43" s="104">
        <v>45729</v>
      </c>
      <c r="E43" s="110" t="s">
        <v>21</v>
      </c>
      <c r="F43" s="105" t="s">
        <v>19</v>
      </c>
      <c r="G43" s="113">
        <v>0</v>
      </c>
      <c r="H43" s="113">
        <v>3338174.32</v>
      </c>
      <c r="I43" s="106">
        <f t="shared" si="1"/>
        <v>4385012.7700000014</v>
      </c>
    </row>
    <row r="44" spans="1:9" ht="16.149999999999999" customHeight="1">
      <c r="A44" s="110">
        <v>2085001000</v>
      </c>
      <c r="B44" s="111" t="s">
        <v>16</v>
      </c>
      <c r="C44" s="112" t="s">
        <v>32</v>
      </c>
      <c r="D44" s="104">
        <v>45730</v>
      </c>
      <c r="E44" s="110" t="s">
        <v>21</v>
      </c>
      <c r="F44" s="105" t="s">
        <v>19</v>
      </c>
      <c r="G44" s="106">
        <v>21325</v>
      </c>
      <c r="H44" s="113">
        <v>0</v>
      </c>
      <c r="I44" s="106">
        <f t="shared" si="1"/>
        <v>4406337.7700000014</v>
      </c>
    </row>
    <row r="45" spans="1:9" ht="16.149999999999999" customHeight="1">
      <c r="A45" s="110">
        <v>2085001000</v>
      </c>
      <c r="B45" s="111" t="s">
        <v>16</v>
      </c>
      <c r="C45" s="112" t="s">
        <v>32</v>
      </c>
      <c r="D45" s="104">
        <v>45733</v>
      </c>
      <c r="E45" s="110" t="s">
        <v>21</v>
      </c>
      <c r="F45" s="105" t="s">
        <v>19</v>
      </c>
      <c r="G45" s="113">
        <v>355088.1</v>
      </c>
      <c r="H45" s="113">
        <v>0</v>
      </c>
      <c r="I45" s="106">
        <f t="shared" si="1"/>
        <v>4761425.870000001</v>
      </c>
    </row>
    <row r="46" spans="1:9" ht="16.149999999999999" customHeight="1">
      <c r="A46" s="110">
        <v>2085001000</v>
      </c>
      <c r="B46" s="111" t="s">
        <v>16</v>
      </c>
      <c r="C46" s="112" t="s">
        <v>33</v>
      </c>
      <c r="D46" s="104">
        <v>45734</v>
      </c>
      <c r="E46" s="110" t="s">
        <v>21</v>
      </c>
      <c r="F46" s="105" t="s">
        <v>19</v>
      </c>
      <c r="G46" s="106">
        <v>17978.47</v>
      </c>
      <c r="H46" s="113">
        <v>0</v>
      </c>
      <c r="I46" s="106">
        <f t="shared" si="1"/>
        <v>4779404.3400000008</v>
      </c>
    </row>
    <row r="47" spans="1:9" ht="16.149999999999999" customHeight="1">
      <c r="A47" s="110">
        <v>2085001000</v>
      </c>
      <c r="B47" s="111" t="s">
        <v>16</v>
      </c>
      <c r="C47" s="112" t="s">
        <v>32</v>
      </c>
      <c r="D47" s="104">
        <v>45735</v>
      </c>
      <c r="E47" s="110" t="s">
        <v>21</v>
      </c>
      <c r="F47" s="105" t="s">
        <v>51</v>
      </c>
      <c r="G47" s="106">
        <v>202845.48</v>
      </c>
      <c r="H47" s="113">
        <v>0</v>
      </c>
      <c r="I47" s="106">
        <f t="shared" si="1"/>
        <v>4982249.8200000012</v>
      </c>
    </row>
    <row r="48" spans="1:9" ht="16.149999999999999" customHeight="1">
      <c r="A48" s="110">
        <v>2085001000</v>
      </c>
      <c r="B48" s="111" t="s">
        <v>16</v>
      </c>
      <c r="C48" s="112" t="s">
        <v>32</v>
      </c>
      <c r="D48" s="104">
        <v>45736</v>
      </c>
      <c r="E48" s="110" t="s">
        <v>21</v>
      </c>
      <c r="F48" s="105" t="s">
        <v>19</v>
      </c>
      <c r="G48" s="106">
        <v>23300</v>
      </c>
      <c r="H48" s="113">
        <v>0</v>
      </c>
      <c r="I48" s="106">
        <f t="shared" si="1"/>
        <v>5005549.8200000012</v>
      </c>
    </row>
    <row r="49" spans="1:9" ht="16.149999999999999" customHeight="1">
      <c r="A49" s="110">
        <v>2085001000</v>
      </c>
      <c r="B49" s="111" t="s">
        <v>16</v>
      </c>
      <c r="C49" s="112" t="s">
        <v>32</v>
      </c>
      <c r="D49" s="104">
        <v>45737</v>
      </c>
      <c r="E49" s="110" t="s">
        <v>21</v>
      </c>
      <c r="F49" s="105" t="s">
        <v>52</v>
      </c>
      <c r="G49" s="106">
        <v>303799.95</v>
      </c>
      <c r="H49" s="113">
        <v>0</v>
      </c>
      <c r="I49" s="106">
        <f t="shared" si="1"/>
        <v>5309349.7700000014</v>
      </c>
    </row>
    <row r="50" spans="1:9" ht="16.149999999999999" customHeight="1">
      <c r="A50" s="110">
        <v>2085001000</v>
      </c>
      <c r="B50" s="111" t="s">
        <v>16</v>
      </c>
      <c r="C50" s="112" t="s">
        <v>32</v>
      </c>
      <c r="D50" s="104">
        <v>45740</v>
      </c>
      <c r="E50" s="110" t="s">
        <v>21</v>
      </c>
      <c r="F50" s="105" t="s">
        <v>19</v>
      </c>
      <c r="G50" s="106">
        <v>81680.14</v>
      </c>
      <c r="H50" s="113">
        <v>0</v>
      </c>
      <c r="I50" s="106">
        <f t="shared" si="1"/>
        <v>5391029.9100000011</v>
      </c>
    </row>
    <row r="51" spans="1:9" ht="16.149999999999999" customHeight="1">
      <c r="A51" s="110">
        <v>2085001000</v>
      </c>
      <c r="B51" s="111" t="s">
        <v>16</v>
      </c>
      <c r="C51" s="112" t="s">
        <v>32</v>
      </c>
      <c r="D51" s="104">
        <v>45741</v>
      </c>
      <c r="E51" s="110" t="s">
        <v>21</v>
      </c>
      <c r="F51" s="105" t="s">
        <v>19</v>
      </c>
      <c r="G51" s="113">
        <v>0</v>
      </c>
      <c r="H51" s="113">
        <v>686476.13</v>
      </c>
      <c r="I51" s="106">
        <f t="shared" si="1"/>
        <v>4704553.7800000012</v>
      </c>
    </row>
    <row r="52" spans="1:9" ht="16.149999999999999" customHeight="1">
      <c r="A52" s="110">
        <v>2085001000</v>
      </c>
      <c r="B52" s="111" t="s">
        <v>16</v>
      </c>
      <c r="C52" s="112" t="s">
        <v>32</v>
      </c>
      <c r="D52" s="104">
        <v>45741</v>
      </c>
      <c r="E52" s="110" t="s">
        <v>21</v>
      </c>
      <c r="F52" s="105" t="s">
        <v>53</v>
      </c>
      <c r="G52" s="113">
        <v>61869.19</v>
      </c>
      <c r="H52" s="113">
        <v>0</v>
      </c>
      <c r="I52" s="106">
        <f t="shared" si="1"/>
        <v>4766422.9700000016</v>
      </c>
    </row>
    <row r="53" spans="1:9" ht="16.149999999999999" customHeight="1">
      <c r="A53" s="110">
        <v>2085001000</v>
      </c>
      <c r="B53" s="111" t="s">
        <v>16</v>
      </c>
      <c r="C53" s="112" t="s">
        <v>33</v>
      </c>
      <c r="D53" s="104">
        <v>45742</v>
      </c>
      <c r="E53" s="110" t="s">
        <v>21</v>
      </c>
      <c r="F53" s="105" t="s">
        <v>54</v>
      </c>
      <c r="G53" s="113">
        <v>42112.67</v>
      </c>
      <c r="H53" s="113">
        <v>0</v>
      </c>
      <c r="I53" s="106">
        <f t="shared" si="1"/>
        <v>4808535.6400000015</v>
      </c>
    </row>
    <row r="54" spans="1:9" ht="16.149999999999999" customHeight="1">
      <c r="A54" s="110">
        <v>2085001000</v>
      </c>
      <c r="B54" s="111" t="s">
        <v>16</v>
      </c>
      <c r="C54" s="112" t="s">
        <v>33</v>
      </c>
      <c r="D54" s="104">
        <v>45743</v>
      </c>
      <c r="E54" s="110" t="s">
        <v>21</v>
      </c>
      <c r="F54" s="105" t="s">
        <v>19</v>
      </c>
      <c r="G54" s="106">
        <v>72903.91</v>
      </c>
      <c r="H54" s="113">
        <v>0</v>
      </c>
      <c r="I54" s="106">
        <f t="shared" si="1"/>
        <v>4881439.5500000017</v>
      </c>
    </row>
    <row r="55" spans="1:9" ht="16.149999999999999" customHeight="1">
      <c r="A55" s="110">
        <v>2085001000</v>
      </c>
      <c r="B55" s="111" t="s">
        <v>16</v>
      </c>
      <c r="C55" s="112" t="s">
        <v>32</v>
      </c>
      <c r="D55" s="104">
        <v>45744</v>
      </c>
      <c r="E55" s="110" t="s">
        <v>21</v>
      </c>
      <c r="F55" s="105" t="s">
        <v>53</v>
      </c>
      <c r="G55" s="106">
        <v>0</v>
      </c>
      <c r="H55" s="113">
        <v>1447622.91</v>
      </c>
      <c r="I55" s="106">
        <f t="shared" si="1"/>
        <v>3433816.6400000015</v>
      </c>
    </row>
    <row r="56" spans="1:9" ht="16.149999999999999" customHeight="1">
      <c r="A56" s="110">
        <v>2085001000</v>
      </c>
      <c r="B56" s="111" t="s">
        <v>16</v>
      </c>
      <c r="C56" s="112" t="s">
        <v>33</v>
      </c>
      <c r="D56" s="104">
        <v>45744</v>
      </c>
      <c r="E56" s="110" t="s">
        <v>21</v>
      </c>
      <c r="F56" s="105" t="s">
        <v>54</v>
      </c>
      <c r="G56" s="106">
        <v>115738.46</v>
      </c>
      <c r="H56" s="113">
        <v>0</v>
      </c>
      <c r="I56" s="106">
        <f t="shared" si="1"/>
        <v>3549555.1000000015</v>
      </c>
    </row>
    <row r="57" spans="1:9" ht="16.149999999999999" customHeight="1">
      <c r="A57" s="110">
        <v>2085001000</v>
      </c>
      <c r="B57" s="111" t="s">
        <v>16</v>
      </c>
      <c r="C57" s="112" t="s">
        <v>33</v>
      </c>
      <c r="D57" s="104">
        <v>45747</v>
      </c>
      <c r="E57" s="110" t="s">
        <v>21</v>
      </c>
      <c r="F57" s="105" t="s">
        <v>19</v>
      </c>
      <c r="G57" s="106">
        <v>166696.26999999999</v>
      </c>
      <c r="H57" s="113">
        <v>0</v>
      </c>
      <c r="I57" s="106">
        <f t="shared" si="1"/>
        <v>3716251.3700000015</v>
      </c>
    </row>
    <row r="58" spans="1:9" ht="25.15" customHeight="1">
      <c r="A58" s="161"/>
      <c r="B58" s="162"/>
      <c r="C58" s="162"/>
      <c r="D58" s="162"/>
      <c r="E58" s="162"/>
      <c r="F58" s="162"/>
      <c r="G58" s="39">
        <f>SUM(G32:G57)</f>
        <v>3325142.6700000004</v>
      </c>
      <c r="H58" s="39">
        <f>SUM(H32:H57)</f>
        <v>7861358.1200000001</v>
      </c>
      <c r="I58" s="66">
        <f>I57</f>
        <v>3716251.3700000015</v>
      </c>
    </row>
    <row r="59" spans="1:9" ht="15.75" customHeight="1">
      <c r="A59" s="16"/>
      <c r="B59" s="17"/>
      <c r="G59" s="16"/>
      <c r="H59" s="18"/>
    </row>
    <row r="60" spans="1:9" ht="19.899999999999999" customHeight="1">
      <c r="A60" s="147" t="s">
        <v>22</v>
      </c>
      <c r="B60" s="145"/>
      <c r="C60" s="145"/>
      <c r="D60" s="145"/>
      <c r="E60" s="145"/>
      <c r="F60" s="145"/>
      <c r="G60" s="145"/>
      <c r="H60" s="145"/>
      <c r="I60" s="146"/>
    </row>
    <row r="61" spans="1:9" ht="27" customHeight="1">
      <c r="A61" s="32" t="s">
        <v>2</v>
      </c>
      <c r="B61" s="33" t="s">
        <v>3</v>
      </c>
      <c r="C61" s="33" t="s">
        <v>4</v>
      </c>
      <c r="D61" s="32" t="s">
        <v>5</v>
      </c>
      <c r="E61" s="32" t="s">
        <v>6</v>
      </c>
      <c r="F61" s="32" t="s">
        <v>7</v>
      </c>
      <c r="G61" s="94" t="s">
        <v>8</v>
      </c>
      <c r="H61" s="95" t="s">
        <v>9</v>
      </c>
      <c r="I61" s="95" t="s">
        <v>10</v>
      </c>
    </row>
    <row r="62" spans="1:9" ht="15.95" customHeight="1">
      <c r="A62" s="96">
        <v>9607579717</v>
      </c>
      <c r="B62" s="97" t="s">
        <v>42</v>
      </c>
      <c r="C62" s="98"/>
      <c r="D62" s="99"/>
      <c r="E62" s="100"/>
      <c r="F62" s="101"/>
      <c r="G62" s="102"/>
      <c r="H62" s="102">
        <v>0</v>
      </c>
      <c r="I62" s="92">
        <v>5860499.2300000004</v>
      </c>
    </row>
    <row r="63" spans="1:9" ht="16.149999999999999" customHeight="1">
      <c r="A63" s="7">
        <v>2085001001</v>
      </c>
      <c r="B63" s="61" t="s">
        <v>23</v>
      </c>
      <c r="C63" s="62" t="s">
        <v>34</v>
      </c>
      <c r="D63" s="63">
        <v>45719</v>
      </c>
      <c r="E63" s="36" t="s">
        <v>17</v>
      </c>
      <c r="F63" s="68" t="s">
        <v>61</v>
      </c>
      <c r="G63" s="38">
        <v>2036467.5</v>
      </c>
      <c r="H63" s="38">
        <v>0</v>
      </c>
      <c r="I63" s="38">
        <f>I62+G63-H63</f>
        <v>7896966.7300000004</v>
      </c>
    </row>
    <row r="64" spans="1:9" ht="16.149999999999999" customHeight="1">
      <c r="A64" s="7">
        <v>2085001001</v>
      </c>
      <c r="B64" s="61" t="s">
        <v>24</v>
      </c>
      <c r="C64" s="62" t="s">
        <v>35</v>
      </c>
      <c r="D64" s="63">
        <v>45719</v>
      </c>
      <c r="E64" s="36" t="s">
        <v>17</v>
      </c>
      <c r="F64" s="103" t="s">
        <v>62</v>
      </c>
      <c r="G64" s="38">
        <v>352617.26</v>
      </c>
      <c r="H64" s="38">
        <v>0</v>
      </c>
      <c r="I64" s="38">
        <f t="shared" ref="I64:I76" si="2">I63+G64-H64</f>
        <v>8249583.9900000002</v>
      </c>
    </row>
    <row r="65" spans="1:9" ht="16.149999999999999" customHeight="1">
      <c r="A65" s="7">
        <v>2085001001</v>
      </c>
      <c r="B65" s="61" t="s">
        <v>24</v>
      </c>
      <c r="C65" s="62" t="s">
        <v>35</v>
      </c>
      <c r="D65" s="63">
        <v>45719</v>
      </c>
      <c r="E65" s="36" t="s">
        <v>17</v>
      </c>
      <c r="F65" s="103" t="s">
        <v>63</v>
      </c>
      <c r="G65" s="38">
        <v>0</v>
      </c>
      <c r="H65" s="38">
        <v>4745.7700000000004</v>
      </c>
      <c r="I65" s="38">
        <f t="shared" si="2"/>
        <v>8244838.2200000007</v>
      </c>
    </row>
    <row r="66" spans="1:9" ht="16.149999999999999" customHeight="1">
      <c r="A66" s="7">
        <v>2085001001</v>
      </c>
      <c r="B66" s="61" t="s">
        <v>24</v>
      </c>
      <c r="C66" s="62" t="s">
        <v>35</v>
      </c>
      <c r="D66" s="104">
        <v>45719</v>
      </c>
      <c r="E66" s="36" t="s">
        <v>17</v>
      </c>
      <c r="F66" s="105" t="s">
        <v>63</v>
      </c>
      <c r="G66" s="38">
        <v>0</v>
      </c>
      <c r="H66" s="106">
        <v>15254.23</v>
      </c>
      <c r="I66" s="38">
        <f t="shared" si="2"/>
        <v>8229583.9900000002</v>
      </c>
    </row>
    <row r="67" spans="1:9" ht="16.149999999999999" customHeight="1">
      <c r="A67" s="7">
        <v>2085001001</v>
      </c>
      <c r="B67" s="61" t="s">
        <v>23</v>
      </c>
      <c r="C67" s="62" t="s">
        <v>34</v>
      </c>
      <c r="D67" s="104">
        <v>45721</v>
      </c>
      <c r="E67" s="36" t="s">
        <v>17</v>
      </c>
      <c r="F67" s="107" t="s">
        <v>64</v>
      </c>
      <c r="G67" s="38">
        <v>0</v>
      </c>
      <c r="H67" s="106">
        <v>4537006.7300000004</v>
      </c>
      <c r="I67" s="38">
        <f t="shared" si="2"/>
        <v>3692577.26</v>
      </c>
    </row>
    <row r="68" spans="1:9" ht="16.149999999999999" customHeight="1">
      <c r="A68" s="7">
        <v>2085001001</v>
      </c>
      <c r="B68" s="61" t="s">
        <v>24</v>
      </c>
      <c r="C68" s="62" t="s">
        <v>35</v>
      </c>
      <c r="D68" s="104">
        <v>45728</v>
      </c>
      <c r="E68" s="36" t="s">
        <v>17</v>
      </c>
      <c r="F68" s="107" t="s">
        <v>65</v>
      </c>
      <c r="G68" s="38">
        <v>0</v>
      </c>
      <c r="H68" s="106">
        <v>2372.88</v>
      </c>
      <c r="I68" s="38">
        <f t="shared" si="2"/>
        <v>3690204.38</v>
      </c>
    </row>
    <row r="69" spans="1:9" ht="16.149999999999999" customHeight="1">
      <c r="A69" s="7">
        <v>2085001001</v>
      </c>
      <c r="B69" s="61" t="s">
        <v>24</v>
      </c>
      <c r="C69" s="62" t="s">
        <v>35</v>
      </c>
      <c r="D69" s="104">
        <v>45728</v>
      </c>
      <c r="E69" s="36" t="s">
        <v>17</v>
      </c>
      <c r="F69" s="107" t="s">
        <v>65</v>
      </c>
      <c r="G69" s="38">
        <v>0</v>
      </c>
      <c r="H69" s="106">
        <v>7627.12</v>
      </c>
      <c r="I69" s="38">
        <f t="shared" si="2"/>
        <v>3682577.26</v>
      </c>
    </row>
    <row r="70" spans="1:9" ht="16.149999999999999" customHeight="1">
      <c r="A70" s="7">
        <v>2085001001</v>
      </c>
      <c r="B70" s="61" t="s">
        <v>24</v>
      </c>
      <c r="C70" s="62" t="s">
        <v>35</v>
      </c>
      <c r="D70" s="104">
        <v>45728</v>
      </c>
      <c r="E70" s="36" t="s">
        <v>17</v>
      </c>
      <c r="F70" s="107" t="s">
        <v>66</v>
      </c>
      <c r="G70" s="38">
        <v>0</v>
      </c>
      <c r="H70" s="106">
        <v>352617.26</v>
      </c>
      <c r="I70" s="38">
        <f t="shared" si="2"/>
        <v>3329960</v>
      </c>
    </row>
    <row r="71" spans="1:9" ht="16.149999999999999" customHeight="1">
      <c r="A71" s="7">
        <v>2085001001</v>
      </c>
      <c r="B71" s="61" t="s">
        <v>24</v>
      </c>
      <c r="C71" s="62" t="s">
        <v>35</v>
      </c>
      <c r="D71" s="104">
        <v>45733</v>
      </c>
      <c r="E71" s="36" t="s">
        <v>17</v>
      </c>
      <c r="F71" s="107" t="s">
        <v>67</v>
      </c>
      <c r="G71" s="38">
        <v>0</v>
      </c>
      <c r="H71" s="106">
        <v>1013555</v>
      </c>
      <c r="I71" s="38">
        <f t="shared" si="2"/>
        <v>2316405</v>
      </c>
    </row>
    <row r="72" spans="1:9" ht="16.149999999999999" customHeight="1">
      <c r="A72" s="7">
        <v>2085001001</v>
      </c>
      <c r="B72" s="61" t="s">
        <v>24</v>
      </c>
      <c r="C72" s="62" t="s">
        <v>35</v>
      </c>
      <c r="D72" s="104">
        <v>45737</v>
      </c>
      <c r="E72" s="36" t="s">
        <v>17</v>
      </c>
      <c r="F72" s="107" t="s">
        <v>68</v>
      </c>
      <c r="G72" s="38">
        <v>0</v>
      </c>
      <c r="H72" s="106">
        <v>657307.5</v>
      </c>
      <c r="I72" s="38">
        <f t="shared" si="2"/>
        <v>1659097.5</v>
      </c>
    </row>
    <row r="73" spans="1:9" ht="16.149999999999999" customHeight="1">
      <c r="A73" s="7">
        <v>2085001001</v>
      </c>
      <c r="B73" s="61" t="s">
        <v>24</v>
      </c>
      <c r="C73" s="62" t="s">
        <v>35</v>
      </c>
      <c r="D73" s="104">
        <v>45737</v>
      </c>
      <c r="E73" s="36" t="s">
        <v>17</v>
      </c>
      <c r="F73" s="107" t="s">
        <v>68</v>
      </c>
      <c r="G73" s="38">
        <v>0</v>
      </c>
      <c r="H73" s="106">
        <v>2728.82</v>
      </c>
      <c r="I73" s="38">
        <f t="shared" si="2"/>
        <v>1656368.68</v>
      </c>
    </row>
    <row r="74" spans="1:9" ht="16.149999999999999" customHeight="1">
      <c r="A74" s="7">
        <v>2085001001</v>
      </c>
      <c r="B74" s="61" t="s">
        <v>24</v>
      </c>
      <c r="C74" s="62" t="s">
        <v>35</v>
      </c>
      <c r="D74" s="104">
        <v>45733</v>
      </c>
      <c r="E74" s="36" t="s">
        <v>17</v>
      </c>
      <c r="F74" s="107" t="s">
        <v>68</v>
      </c>
      <c r="G74" s="38">
        <v>0</v>
      </c>
      <c r="H74" s="106">
        <v>8771.18</v>
      </c>
      <c r="I74" s="38">
        <f t="shared" si="2"/>
        <v>1647597.5</v>
      </c>
    </row>
    <row r="75" spans="1:9" ht="16.149999999999999" customHeight="1">
      <c r="A75" s="7">
        <v>2085001001</v>
      </c>
      <c r="B75" s="61" t="s">
        <v>24</v>
      </c>
      <c r="C75" s="62" t="s">
        <v>35</v>
      </c>
      <c r="D75" s="104">
        <v>45741</v>
      </c>
      <c r="E75" s="36" t="s">
        <v>17</v>
      </c>
      <c r="F75" s="107" t="s">
        <v>69</v>
      </c>
      <c r="G75" s="38">
        <v>686476.13</v>
      </c>
      <c r="H75" s="106">
        <v>0</v>
      </c>
      <c r="I75" s="38">
        <f t="shared" si="2"/>
        <v>2334073.63</v>
      </c>
    </row>
    <row r="76" spans="1:9" ht="16.149999999999999" customHeight="1">
      <c r="A76" s="7">
        <v>2085001001</v>
      </c>
      <c r="B76" s="61" t="s">
        <v>24</v>
      </c>
      <c r="C76" s="62" t="s">
        <v>35</v>
      </c>
      <c r="D76" s="104">
        <v>45744</v>
      </c>
      <c r="E76" s="36" t="s">
        <v>17</v>
      </c>
      <c r="F76" s="107" t="s">
        <v>70</v>
      </c>
      <c r="G76" s="38">
        <v>1447622.91</v>
      </c>
      <c r="H76" s="106">
        <v>0</v>
      </c>
      <c r="I76" s="38">
        <f t="shared" si="2"/>
        <v>3781696.54</v>
      </c>
    </row>
    <row r="77" spans="1:9" ht="25.15" customHeight="1">
      <c r="A77" s="161" t="s">
        <v>12</v>
      </c>
      <c r="B77" s="162"/>
      <c r="C77" s="162"/>
      <c r="D77" s="162"/>
      <c r="E77" s="162"/>
      <c r="F77" s="162"/>
      <c r="G77" s="39">
        <f>SUM(G63:G76)</f>
        <v>4523183.8</v>
      </c>
      <c r="H77" s="39">
        <f>SUM(H63:H76)</f>
        <v>6601986.4900000002</v>
      </c>
      <c r="I77" s="66">
        <f>I76</f>
        <v>3781696.54</v>
      </c>
    </row>
    <row r="78" spans="1:9" ht="15.75" customHeight="1">
      <c r="B78" s="16"/>
      <c r="C78" s="17"/>
      <c r="H78" s="16"/>
      <c r="I78" s="18"/>
    </row>
    <row r="79" spans="1:9" ht="19.899999999999999" customHeight="1">
      <c r="A79" s="147" t="s">
        <v>36</v>
      </c>
      <c r="B79" s="145"/>
      <c r="C79" s="145"/>
      <c r="D79" s="145"/>
      <c r="E79" s="145"/>
      <c r="F79" s="145"/>
      <c r="G79" s="145"/>
      <c r="H79" s="145"/>
      <c r="I79" s="146"/>
    </row>
    <row r="80" spans="1:9" ht="27" customHeight="1">
      <c r="A80" s="32" t="s">
        <v>2</v>
      </c>
      <c r="B80" s="33" t="s">
        <v>3</v>
      </c>
      <c r="C80" s="33" t="s">
        <v>4</v>
      </c>
      <c r="D80" s="32" t="s">
        <v>5</v>
      </c>
      <c r="E80" s="32" t="s">
        <v>6</v>
      </c>
      <c r="F80" s="32" t="s">
        <v>7</v>
      </c>
      <c r="G80" s="94" t="s">
        <v>8</v>
      </c>
      <c r="H80" s="95" t="s">
        <v>9</v>
      </c>
      <c r="I80" s="95" t="s">
        <v>10</v>
      </c>
    </row>
    <row r="81" spans="1:9" ht="15.95" customHeight="1">
      <c r="A81" s="96">
        <v>9607579717</v>
      </c>
      <c r="B81" s="97" t="s">
        <v>42</v>
      </c>
      <c r="C81" s="98"/>
      <c r="D81" s="99"/>
      <c r="E81" s="100"/>
      <c r="F81" s="101"/>
      <c r="G81" s="102"/>
      <c r="H81" s="102">
        <v>0</v>
      </c>
      <c r="I81" s="92">
        <v>0</v>
      </c>
    </row>
    <row r="82" spans="1:9" ht="16.149999999999999" customHeight="1">
      <c r="A82" s="7">
        <v>9607579717</v>
      </c>
      <c r="B82" s="61" t="s">
        <v>37</v>
      </c>
      <c r="C82" s="62" t="s">
        <v>34</v>
      </c>
      <c r="D82" s="63">
        <v>45720</v>
      </c>
      <c r="E82" s="36" t="s">
        <v>17</v>
      </c>
      <c r="F82" s="68">
        <v>5170030199</v>
      </c>
      <c r="G82" s="91">
        <v>6063.75</v>
      </c>
      <c r="H82" s="91">
        <v>0</v>
      </c>
      <c r="I82" s="90">
        <f>I81+G82-H82</f>
        <v>6063.75</v>
      </c>
    </row>
    <row r="83" spans="1:9" ht="16.149999999999999" customHeight="1">
      <c r="A83" s="7">
        <v>9607579717</v>
      </c>
      <c r="B83" s="61" t="s">
        <v>37</v>
      </c>
      <c r="C83" s="62" t="s">
        <v>34</v>
      </c>
      <c r="D83" s="63">
        <v>45729</v>
      </c>
      <c r="E83" s="36" t="s">
        <v>38</v>
      </c>
      <c r="F83" s="68" t="s">
        <v>58</v>
      </c>
      <c r="G83" s="91">
        <v>0</v>
      </c>
      <c r="H83" s="91">
        <v>6063.75</v>
      </c>
      <c r="I83" s="90">
        <f>I82+G83-H83</f>
        <v>0</v>
      </c>
    </row>
    <row r="84" spans="1:9" ht="25.15" customHeight="1">
      <c r="A84" s="161" t="s">
        <v>12</v>
      </c>
      <c r="B84" s="162"/>
      <c r="C84" s="162"/>
      <c r="D84" s="162"/>
      <c r="E84" s="162"/>
      <c r="F84" s="162"/>
      <c r="G84" s="108">
        <f>SUM(G82:G83)</f>
        <v>6063.75</v>
      </c>
      <c r="H84" s="108">
        <f>SUM(H82:H83)</f>
        <v>6063.75</v>
      </c>
      <c r="I84" s="109">
        <f>+I83</f>
        <v>0</v>
      </c>
    </row>
    <row r="85" spans="1:9" ht="18" customHeight="1">
      <c r="B85" s="16"/>
      <c r="C85" s="17"/>
      <c r="H85" s="16"/>
      <c r="I85" s="18"/>
    </row>
    <row r="86" spans="1:9" ht="25.15" customHeight="1">
      <c r="A86" s="161" t="s">
        <v>42</v>
      </c>
      <c r="B86" s="162"/>
      <c r="C86" s="162"/>
      <c r="D86" s="162"/>
      <c r="E86" s="162"/>
      <c r="F86" s="162"/>
      <c r="G86" s="39"/>
      <c r="H86" s="39"/>
      <c r="I86" s="39">
        <f>I9+I18+I25+I31+I62+I81</f>
        <v>14224524.330000002</v>
      </c>
    </row>
    <row r="87" spans="1:9" ht="25.15" customHeight="1">
      <c r="A87" s="161" t="s">
        <v>71</v>
      </c>
      <c r="B87" s="162"/>
      <c r="C87" s="162"/>
      <c r="D87" s="162"/>
      <c r="E87" s="162"/>
      <c r="F87" s="162"/>
      <c r="G87" s="39">
        <f>G14+G21+G27+G58+G77+G84</f>
        <v>7854390.2200000007</v>
      </c>
      <c r="H87" s="39">
        <f>H14+H21+H27+H58+H77+H84</f>
        <v>14480094</v>
      </c>
      <c r="I87" s="39">
        <f>I86+G87-H87</f>
        <v>7598820.5500000045</v>
      </c>
    </row>
    <row r="88" spans="1:9" ht="30" customHeight="1">
      <c r="A88" s="161" t="s">
        <v>46</v>
      </c>
      <c r="B88" s="162"/>
      <c r="C88" s="162"/>
      <c r="D88" s="162"/>
      <c r="E88" s="162"/>
      <c r="F88" s="162"/>
      <c r="G88" s="39">
        <f>SUM(G87)</f>
        <v>7854390.2200000007</v>
      </c>
      <c r="H88" s="39">
        <f>SUM(H87)</f>
        <v>14480094</v>
      </c>
      <c r="I88" s="66">
        <f>I87</f>
        <v>7598820.5500000045</v>
      </c>
    </row>
    <row r="89" spans="1:9" ht="15.75" customHeight="1">
      <c r="B89" s="16"/>
      <c r="C89" s="17"/>
      <c r="H89" s="16"/>
      <c r="I89" s="18"/>
    </row>
    <row r="90" spans="1:9" ht="69.95" customHeight="1">
      <c r="A90" s="163" t="s">
        <v>77</v>
      </c>
      <c r="B90" s="130"/>
      <c r="C90" s="130"/>
      <c r="D90" s="130"/>
      <c r="E90" s="89"/>
      <c r="F90" s="163" t="s">
        <v>78</v>
      </c>
      <c r="G90" s="130"/>
      <c r="H90" s="130"/>
      <c r="I90" s="130"/>
    </row>
    <row r="91" spans="1:9" ht="15.75" customHeight="1">
      <c r="B91" s="16"/>
      <c r="C91" s="17"/>
      <c r="H91" s="16"/>
      <c r="I91" s="18"/>
    </row>
    <row r="92" spans="1:9" ht="15.75" customHeight="1">
      <c r="B92" s="16"/>
      <c r="C92" s="17"/>
      <c r="H92" s="16"/>
      <c r="I92" s="18"/>
    </row>
  </sheetData>
  <mergeCells count="22">
    <mergeCell ref="A88:F88"/>
    <mergeCell ref="A90:D90"/>
    <mergeCell ref="F90:I90"/>
    <mergeCell ref="A86:F86"/>
    <mergeCell ref="A87:F87"/>
    <mergeCell ref="A77:F77"/>
    <mergeCell ref="A79:I79"/>
    <mergeCell ref="A84:F84"/>
    <mergeCell ref="A27:F27"/>
    <mergeCell ref="A29:I29"/>
    <mergeCell ref="A58:F58"/>
    <mergeCell ref="A60:I60"/>
    <mergeCell ref="A14:F14"/>
    <mergeCell ref="A16:I16"/>
    <mergeCell ref="A21:F21"/>
    <mergeCell ref="A23:I23"/>
    <mergeCell ref="A1:I1"/>
    <mergeCell ref="A2:I2"/>
    <mergeCell ref="A3:I3"/>
    <mergeCell ref="A4:I4"/>
    <mergeCell ref="A5:I5"/>
    <mergeCell ref="A7:I7"/>
  </mergeCells>
  <printOptions horizontalCentered="1"/>
  <pageMargins left="0.39370078740157483" right="0.39370078740157483" top="0.59055118110236227" bottom="0.78740157480314965" header="0" footer="0"/>
  <pageSetup scale="54" fitToHeight="0" orientation="portrait" r:id="rId1"/>
  <headerFooter>
    <oddFooter>&amp;LDGBN LIBRO BANCO AL 31 DE MARZO DEL 2025&amp;R&amp;P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81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152" t="s">
        <v>13</v>
      </c>
      <c r="B7" s="153"/>
      <c r="C7" s="153"/>
      <c r="D7" s="153"/>
      <c r="E7" s="153"/>
      <c r="F7" s="153"/>
      <c r="G7" s="153"/>
      <c r="H7" s="153"/>
      <c r="I7" s="154"/>
    </row>
    <row r="8" spans="1:9" ht="27" customHeight="1">
      <c r="A8" s="32" t="s">
        <v>2</v>
      </c>
      <c r="B8" s="33" t="s">
        <v>3</v>
      </c>
      <c r="C8" s="33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98"/>
      <c r="D9" s="99"/>
      <c r="E9" s="100"/>
      <c r="F9" s="101"/>
      <c r="G9" s="102"/>
      <c r="H9" s="102">
        <v>0</v>
      </c>
      <c r="I9" s="92">
        <v>30170.080000000002</v>
      </c>
    </row>
    <row r="10" spans="1:9" ht="16.149999999999999" customHeight="1">
      <c r="A10" s="7" t="s">
        <v>14</v>
      </c>
      <c r="B10" s="8" t="s">
        <v>28</v>
      </c>
      <c r="C10" s="9" t="s">
        <v>73</v>
      </c>
      <c r="D10" s="10">
        <v>45757</v>
      </c>
      <c r="E10" s="11" t="s">
        <v>21</v>
      </c>
      <c r="F10" s="12" t="s">
        <v>82</v>
      </c>
      <c r="G10" s="13">
        <v>34162.050000000003</v>
      </c>
      <c r="H10" s="13">
        <v>0</v>
      </c>
      <c r="I10" s="13">
        <f>I9+G10-H10</f>
        <v>64332.130000000005</v>
      </c>
    </row>
    <row r="11" spans="1:9" ht="16.149999999999999" customHeight="1">
      <c r="A11" s="7" t="s">
        <v>14</v>
      </c>
      <c r="B11" s="8" t="s">
        <v>28</v>
      </c>
      <c r="C11" s="9" t="s">
        <v>73</v>
      </c>
      <c r="D11" s="10">
        <v>45775</v>
      </c>
      <c r="E11" s="11" t="s">
        <v>21</v>
      </c>
      <c r="F11" s="12" t="s">
        <v>83</v>
      </c>
      <c r="G11" s="13">
        <v>0</v>
      </c>
      <c r="H11" s="13">
        <v>38134.089999999997</v>
      </c>
      <c r="I11" s="13">
        <f t="shared" ref="I11:I13" si="0">I10+G11-H11</f>
        <v>26198.040000000008</v>
      </c>
    </row>
    <row r="12" spans="1:9" ht="16.149999999999999" customHeight="1">
      <c r="A12" s="7" t="s">
        <v>14</v>
      </c>
      <c r="B12" s="8" t="s">
        <v>28</v>
      </c>
      <c r="C12" s="9" t="s">
        <v>73</v>
      </c>
      <c r="D12" s="10">
        <v>45776</v>
      </c>
      <c r="E12" s="11" t="s">
        <v>21</v>
      </c>
      <c r="F12" s="12" t="s">
        <v>76</v>
      </c>
      <c r="G12" s="13">
        <v>0</v>
      </c>
      <c r="H12" s="13">
        <v>57.2</v>
      </c>
      <c r="I12" s="13">
        <f t="shared" si="0"/>
        <v>26140.840000000007</v>
      </c>
    </row>
    <row r="13" spans="1:9" ht="16.149999999999999" customHeight="1">
      <c r="A13" s="7" t="s">
        <v>14</v>
      </c>
      <c r="B13" s="8" t="s">
        <v>28</v>
      </c>
      <c r="C13" s="9" t="s">
        <v>49</v>
      </c>
      <c r="D13" s="10">
        <v>47238</v>
      </c>
      <c r="E13" s="11" t="s">
        <v>30</v>
      </c>
      <c r="F13" s="12" t="s">
        <v>27</v>
      </c>
      <c r="G13" s="13">
        <v>0</v>
      </c>
      <c r="H13" s="13">
        <v>175</v>
      </c>
      <c r="I13" s="13">
        <f t="shared" si="0"/>
        <v>25965.840000000007</v>
      </c>
    </row>
    <row r="14" spans="1:9" ht="25.15" customHeight="1">
      <c r="A14" s="161" t="s">
        <v>12</v>
      </c>
      <c r="B14" s="162"/>
      <c r="C14" s="162"/>
      <c r="D14" s="162"/>
      <c r="E14" s="162"/>
      <c r="F14" s="162"/>
      <c r="G14" s="39">
        <f>SUM(G10:G13)</f>
        <v>34162.050000000003</v>
      </c>
      <c r="H14" s="39">
        <f>SUM(H10:H13)</f>
        <v>38366.289999999994</v>
      </c>
      <c r="I14" s="66">
        <f>+I13</f>
        <v>25965.840000000007</v>
      </c>
    </row>
    <row r="15" spans="1:9" ht="15.75" customHeight="1">
      <c r="B15" s="16"/>
      <c r="C15" s="17"/>
      <c r="H15" s="16"/>
      <c r="I15" s="18"/>
    </row>
    <row r="16" spans="1:9" ht="19.899999999999999" customHeight="1">
      <c r="A16" s="147" t="s">
        <v>0</v>
      </c>
      <c r="B16" s="147"/>
      <c r="C16" s="147"/>
      <c r="D16" s="147"/>
      <c r="E16" s="147"/>
      <c r="F16" s="147"/>
      <c r="G16" s="147"/>
      <c r="H16" s="147"/>
      <c r="I16" s="147"/>
    </row>
    <row r="17" spans="1:9" ht="27" customHeight="1">
      <c r="A17" s="32" t="s">
        <v>2</v>
      </c>
      <c r="B17" s="33" t="s">
        <v>3</v>
      </c>
      <c r="C17" s="33" t="s">
        <v>4</v>
      </c>
      <c r="D17" s="32" t="s">
        <v>5</v>
      </c>
      <c r="E17" s="32" t="s">
        <v>6</v>
      </c>
      <c r="F17" s="32" t="s">
        <v>7</v>
      </c>
      <c r="G17" s="33" t="s">
        <v>8</v>
      </c>
      <c r="H17" s="32" t="s">
        <v>9</v>
      </c>
      <c r="I17" s="32" t="s">
        <v>10</v>
      </c>
    </row>
    <row r="18" spans="1:9" ht="15.95" customHeight="1">
      <c r="A18" s="96" t="s">
        <v>11</v>
      </c>
      <c r="B18" s="97" t="s">
        <v>42</v>
      </c>
      <c r="C18" s="98"/>
      <c r="D18" s="99"/>
      <c r="E18" s="100"/>
      <c r="F18" s="101"/>
      <c r="G18" s="102"/>
      <c r="H18" s="102">
        <v>0</v>
      </c>
      <c r="I18" s="92">
        <v>2282.6799999999998</v>
      </c>
    </row>
    <row r="19" spans="1:9" ht="16.149999999999999" customHeight="1">
      <c r="A19" s="7" t="s">
        <v>11</v>
      </c>
      <c r="B19" s="8" t="s">
        <v>29</v>
      </c>
      <c r="C19" s="28" t="s">
        <v>40</v>
      </c>
      <c r="D19" s="10">
        <v>45777</v>
      </c>
      <c r="E19" s="29" t="s">
        <v>21</v>
      </c>
      <c r="F19" s="30" t="s">
        <v>27</v>
      </c>
      <c r="G19" s="13">
        <v>0</v>
      </c>
      <c r="H19" s="13">
        <v>175</v>
      </c>
      <c r="I19" s="13">
        <f>I18+G19-H19</f>
        <v>2107.6799999999998</v>
      </c>
    </row>
    <row r="20" spans="1:9" ht="16.149999999999999" customHeight="1">
      <c r="A20" s="7" t="s">
        <v>11</v>
      </c>
      <c r="B20" s="8" t="s">
        <v>28</v>
      </c>
      <c r="C20" s="28" t="s">
        <v>41</v>
      </c>
      <c r="D20" s="10">
        <v>45777</v>
      </c>
      <c r="E20" s="29" t="s">
        <v>21</v>
      </c>
      <c r="F20" s="30" t="s">
        <v>27</v>
      </c>
      <c r="G20" s="13">
        <v>0</v>
      </c>
      <c r="H20" s="13">
        <v>150</v>
      </c>
      <c r="I20" s="13">
        <f>I19+G20-H20</f>
        <v>1957.6799999999998</v>
      </c>
    </row>
    <row r="21" spans="1:9" ht="25.15" customHeight="1">
      <c r="A21" s="161" t="s">
        <v>12</v>
      </c>
      <c r="B21" s="161"/>
      <c r="C21" s="161"/>
      <c r="D21" s="161"/>
      <c r="E21" s="161"/>
      <c r="F21" s="161"/>
      <c r="G21" s="39">
        <f>SUM(G19:G20)</f>
        <v>0</v>
      </c>
      <c r="H21" s="39">
        <f>SUM(H19:H20)</f>
        <v>325</v>
      </c>
      <c r="I21" s="66">
        <f>I20</f>
        <v>1957.6799999999998</v>
      </c>
    </row>
    <row r="22" spans="1:9" ht="15.75" customHeight="1">
      <c r="B22" s="16"/>
      <c r="C22" s="17"/>
      <c r="G22" s="31"/>
      <c r="H22" s="16"/>
      <c r="I22" s="18"/>
    </row>
    <row r="23" spans="1:9" ht="19.899999999999999" customHeight="1">
      <c r="A23" s="147" t="s">
        <v>15</v>
      </c>
      <c r="B23" s="145"/>
      <c r="C23" s="145"/>
      <c r="D23" s="145"/>
      <c r="E23" s="145"/>
      <c r="F23" s="145"/>
      <c r="G23" s="145"/>
      <c r="H23" s="145"/>
      <c r="I23" s="146"/>
    </row>
    <row r="24" spans="1:9" ht="27" customHeight="1">
      <c r="A24" s="32" t="s">
        <v>2</v>
      </c>
      <c r="B24" s="33" t="s">
        <v>3</v>
      </c>
      <c r="C24" s="33" t="s">
        <v>4</v>
      </c>
      <c r="D24" s="32" t="s">
        <v>5</v>
      </c>
      <c r="E24" s="33" t="s">
        <v>6</v>
      </c>
      <c r="F24" s="32" t="s">
        <v>7</v>
      </c>
      <c r="G24" s="33" t="s">
        <v>8</v>
      </c>
      <c r="H24" s="32" t="s">
        <v>9</v>
      </c>
      <c r="I24" s="32" t="s">
        <v>10</v>
      </c>
    </row>
    <row r="25" spans="1:9" ht="15.95" customHeight="1">
      <c r="A25" s="96" t="s">
        <v>59</v>
      </c>
      <c r="B25" s="97" t="s">
        <v>42</v>
      </c>
      <c r="C25" s="98"/>
      <c r="D25" s="99"/>
      <c r="E25" s="100"/>
      <c r="F25" s="101"/>
      <c r="G25" s="102"/>
      <c r="H25" s="102">
        <v>0</v>
      </c>
      <c r="I25" s="92">
        <v>68419.88</v>
      </c>
    </row>
    <row r="26" spans="1:9" ht="16.149999999999999" customHeight="1">
      <c r="A26" s="7" t="s">
        <v>72</v>
      </c>
      <c r="B26" s="70" t="s">
        <v>28</v>
      </c>
      <c r="C26" s="34" t="s">
        <v>26</v>
      </c>
      <c r="D26" s="35">
        <v>45777</v>
      </c>
      <c r="E26" s="36" t="s">
        <v>30</v>
      </c>
      <c r="F26" s="37" t="s">
        <v>27</v>
      </c>
      <c r="G26" s="38">
        <v>0</v>
      </c>
      <c r="H26" s="38">
        <v>175</v>
      </c>
      <c r="I26" s="13">
        <f>I25+G26-H26</f>
        <v>68244.88</v>
      </c>
    </row>
    <row r="27" spans="1:9" ht="25.15" customHeight="1">
      <c r="A27" s="161" t="s">
        <v>12</v>
      </c>
      <c r="B27" s="162"/>
      <c r="C27" s="162"/>
      <c r="D27" s="162"/>
      <c r="E27" s="162"/>
      <c r="F27" s="162"/>
      <c r="G27" s="39">
        <f>SUM(G26:G26)</f>
        <v>0</v>
      </c>
      <c r="H27" s="39">
        <f>SUM(H26:H26)</f>
        <v>175</v>
      </c>
      <c r="I27" s="39">
        <f>+I26</f>
        <v>68244.88</v>
      </c>
    </row>
    <row r="28" spans="1:9" ht="15.75" customHeight="1">
      <c r="A28" s="16"/>
      <c r="B28" s="17"/>
      <c r="G28" s="16"/>
      <c r="H28" s="18"/>
    </row>
    <row r="29" spans="1:9" ht="19.899999999999999" customHeight="1">
      <c r="A29" s="147" t="s">
        <v>20</v>
      </c>
      <c r="B29" s="145"/>
      <c r="C29" s="145"/>
      <c r="D29" s="145"/>
      <c r="E29" s="145"/>
      <c r="F29" s="145"/>
      <c r="G29" s="145"/>
      <c r="H29" s="145"/>
      <c r="I29" s="146"/>
    </row>
    <row r="30" spans="1:9" ht="27" customHeight="1">
      <c r="A30" s="32" t="s">
        <v>2</v>
      </c>
      <c r="B30" s="33" t="s">
        <v>3</v>
      </c>
      <c r="C30" s="33" t="s">
        <v>4</v>
      </c>
      <c r="D30" s="32" t="s">
        <v>5</v>
      </c>
      <c r="E30" s="32" t="s">
        <v>6</v>
      </c>
      <c r="F30" s="32" t="s">
        <v>7</v>
      </c>
      <c r="G30" s="94" t="s">
        <v>8</v>
      </c>
      <c r="H30" s="95" t="s">
        <v>9</v>
      </c>
      <c r="I30" s="95" t="s">
        <v>10</v>
      </c>
    </row>
    <row r="31" spans="1:9" ht="15.95" customHeight="1">
      <c r="A31" s="96">
        <v>2085001000</v>
      </c>
      <c r="B31" s="97" t="s">
        <v>42</v>
      </c>
      <c r="C31" s="98"/>
      <c r="D31" s="99"/>
      <c r="E31" s="100"/>
      <c r="F31" s="101"/>
      <c r="G31" s="102"/>
      <c r="H31" s="102">
        <v>0</v>
      </c>
      <c r="I31" s="92">
        <v>3716251.37</v>
      </c>
    </row>
    <row r="32" spans="1:9" ht="16.149999999999999" customHeight="1">
      <c r="A32" s="110">
        <v>2085001000</v>
      </c>
      <c r="B32" s="111" t="s">
        <v>18</v>
      </c>
      <c r="C32" s="112" t="s">
        <v>32</v>
      </c>
      <c r="D32" s="104">
        <v>45748</v>
      </c>
      <c r="E32" s="110" t="s">
        <v>21</v>
      </c>
      <c r="F32" s="105" t="s">
        <v>19</v>
      </c>
      <c r="G32" s="113">
        <v>160963.29999999999</v>
      </c>
      <c r="H32" s="106">
        <v>0</v>
      </c>
      <c r="I32" s="106">
        <f>I31+G32-H32</f>
        <v>3877214.67</v>
      </c>
    </row>
    <row r="33" spans="1:9" ht="16.149999999999999" customHeight="1">
      <c r="A33" s="110">
        <v>2085001000</v>
      </c>
      <c r="B33" s="111" t="s">
        <v>16</v>
      </c>
      <c r="C33" s="112" t="s">
        <v>33</v>
      </c>
      <c r="D33" s="93">
        <v>45749</v>
      </c>
      <c r="E33" s="110" t="s">
        <v>21</v>
      </c>
      <c r="F33" s="105" t="s">
        <v>19</v>
      </c>
      <c r="G33" s="106">
        <v>0</v>
      </c>
      <c r="H33" s="113">
        <v>44216.02</v>
      </c>
      <c r="I33" s="106">
        <f t="shared" ref="I33:I59" si="1">I32+G33-H33</f>
        <v>3832998.65</v>
      </c>
    </row>
    <row r="34" spans="1:9" ht="16.149999999999999" customHeight="1">
      <c r="A34" s="110">
        <v>2085001000</v>
      </c>
      <c r="B34" s="111" t="s">
        <v>16</v>
      </c>
      <c r="C34" s="112" t="s">
        <v>33</v>
      </c>
      <c r="D34" s="93">
        <v>45749</v>
      </c>
      <c r="E34" s="110" t="s">
        <v>21</v>
      </c>
      <c r="F34" s="105" t="s">
        <v>19</v>
      </c>
      <c r="G34" s="106">
        <v>381423.03</v>
      </c>
      <c r="H34" s="113">
        <v>0</v>
      </c>
      <c r="I34" s="106">
        <f t="shared" si="1"/>
        <v>4214421.68</v>
      </c>
    </row>
    <row r="35" spans="1:9" ht="16.149999999999999" customHeight="1">
      <c r="A35" s="110">
        <v>2085001000</v>
      </c>
      <c r="B35" s="111" t="s">
        <v>16</v>
      </c>
      <c r="C35" s="112" t="s">
        <v>32</v>
      </c>
      <c r="D35" s="104">
        <v>45750</v>
      </c>
      <c r="E35" s="110" t="s">
        <v>21</v>
      </c>
      <c r="F35" s="105" t="s">
        <v>19</v>
      </c>
      <c r="G35" s="106">
        <v>81286.19</v>
      </c>
      <c r="H35" s="113">
        <v>0</v>
      </c>
      <c r="I35" s="106">
        <f t="shared" si="1"/>
        <v>4295707.87</v>
      </c>
    </row>
    <row r="36" spans="1:9" ht="16.149999999999999" customHeight="1">
      <c r="A36" s="110">
        <v>2085001000</v>
      </c>
      <c r="B36" s="111" t="s">
        <v>16</v>
      </c>
      <c r="C36" s="112" t="s">
        <v>33</v>
      </c>
      <c r="D36" s="104">
        <v>45751</v>
      </c>
      <c r="E36" s="110" t="s">
        <v>21</v>
      </c>
      <c r="F36" s="105" t="s">
        <v>19</v>
      </c>
      <c r="G36" s="106">
        <v>182254.96</v>
      </c>
      <c r="H36" s="113">
        <v>0</v>
      </c>
      <c r="I36" s="106">
        <f t="shared" si="1"/>
        <v>4477962.83</v>
      </c>
    </row>
    <row r="37" spans="1:9" ht="16.149999999999999" customHeight="1">
      <c r="A37" s="110">
        <v>2085001000</v>
      </c>
      <c r="B37" s="111" t="s">
        <v>16</v>
      </c>
      <c r="C37" s="112" t="s">
        <v>33</v>
      </c>
      <c r="D37" s="104">
        <v>45754</v>
      </c>
      <c r="E37" s="110" t="s">
        <v>21</v>
      </c>
      <c r="F37" s="105" t="s">
        <v>19</v>
      </c>
      <c r="G37" s="113">
        <v>2040367.51</v>
      </c>
      <c r="H37" s="113">
        <v>0</v>
      </c>
      <c r="I37" s="106">
        <f t="shared" si="1"/>
        <v>6518330.3399999999</v>
      </c>
    </row>
    <row r="38" spans="1:9" ht="16.149999999999999" customHeight="1">
      <c r="A38" s="110">
        <v>2085001000</v>
      </c>
      <c r="B38" s="111" t="s">
        <v>16</v>
      </c>
      <c r="C38" s="112" t="s">
        <v>32</v>
      </c>
      <c r="D38" s="104">
        <v>45755</v>
      </c>
      <c r="E38" s="110" t="s">
        <v>21</v>
      </c>
      <c r="F38" s="105" t="s">
        <v>19</v>
      </c>
      <c r="G38" s="106">
        <v>0</v>
      </c>
      <c r="H38" s="113">
        <v>54455.82</v>
      </c>
      <c r="I38" s="106">
        <f t="shared" si="1"/>
        <v>6463874.5199999996</v>
      </c>
    </row>
    <row r="39" spans="1:9" ht="16.149999999999999" customHeight="1">
      <c r="A39" s="110">
        <v>2085001000</v>
      </c>
      <c r="B39" s="111" t="s">
        <v>16</v>
      </c>
      <c r="C39" s="112" t="s">
        <v>33</v>
      </c>
      <c r="D39" s="104">
        <v>45755</v>
      </c>
      <c r="E39" s="110" t="s">
        <v>21</v>
      </c>
      <c r="F39" s="105" t="s">
        <v>19</v>
      </c>
      <c r="G39" s="106">
        <v>58407.040000000001</v>
      </c>
      <c r="H39" s="113">
        <v>0</v>
      </c>
      <c r="I39" s="106">
        <f t="shared" si="1"/>
        <v>6522281.5599999996</v>
      </c>
    </row>
    <row r="40" spans="1:9" ht="16.149999999999999" customHeight="1">
      <c r="A40" s="110">
        <v>2085001000</v>
      </c>
      <c r="B40" s="111" t="s">
        <v>16</v>
      </c>
      <c r="C40" s="112" t="s">
        <v>32</v>
      </c>
      <c r="D40" s="104">
        <v>45756</v>
      </c>
      <c r="E40" s="110" t="s">
        <v>21</v>
      </c>
      <c r="F40" s="105" t="s">
        <v>19</v>
      </c>
      <c r="G40" s="113">
        <v>31467.599999999999</v>
      </c>
      <c r="H40" s="113">
        <v>0</v>
      </c>
      <c r="I40" s="106">
        <f t="shared" si="1"/>
        <v>6553749.1599999992</v>
      </c>
    </row>
    <row r="41" spans="1:9" ht="16.149999999999999" customHeight="1">
      <c r="A41" s="110">
        <v>2085001000</v>
      </c>
      <c r="B41" s="111" t="s">
        <v>16</v>
      </c>
      <c r="C41" s="112" t="s">
        <v>33</v>
      </c>
      <c r="D41" s="104">
        <v>45756</v>
      </c>
      <c r="E41" s="110" t="s">
        <v>21</v>
      </c>
      <c r="F41" s="105" t="s">
        <v>19</v>
      </c>
      <c r="G41" s="106">
        <v>0</v>
      </c>
      <c r="H41" s="113">
        <v>34162.050000000003</v>
      </c>
      <c r="I41" s="106">
        <f t="shared" si="1"/>
        <v>6519587.1099999994</v>
      </c>
    </row>
    <row r="42" spans="1:9" ht="16.149999999999999" customHeight="1">
      <c r="A42" s="110">
        <v>2085001000</v>
      </c>
      <c r="B42" s="111" t="s">
        <v>16</v>
      </c>
      <c r="C42" s="112" t="s">
        <v>33</v>
      </c>
      <c r="D42" s="104">
        <v>45757</v>
      </c>
      <c r="E42" s="110" t="s">
        <v>21</v>
      </c>
      <c r="F42" s="105" t="s">
        <v>19</v>
      </c>
      <c r="G42" s="106">
        <v>42240.76</v>
      </c>
      <c r="H42" s="113">
        <v>0</v>
      </c>
      <c r="I42" s="106">
        <f t="shared" si="1"/>
        <v>6561827.8699999992</v>
      </c>
    </row>
    <row r="43" spans="1:9" ht="16.149999999999999" customHeight="1">
      <c r="A43" s="110">
        <v>2085001000</v>
      </c>
      <c r="B43" s="111" t="s">
        <v>16</v>
      </c>
      <c r="C43" s="112" t="s">
        <v>32</v>
      </c>
      <c r="D43" s="104">
        <v>45758</v>
      </c>
      <c r="E43" s="110" t="s">
        <v>21</v>
      </c>
      <c r="F43" s="105" t="s">
        <v>19</v>
      </c>
      <c r="G43" s="113">
        <v>0</v>
      </c>
      <c r="H43" s="113">
        <v>533036.63</v>
      </c>
      <c r="I43" s="106">
        <f t="shared" si="1"/>
        <v>6028791.2399999993</v>
      </c>
    </row>
    <row r="44" spans="1:9" ht="16.149999999999999" customHeight="1">
      <c r="A44" s="110">
        <v>2085001000</v>
      </c>
      <c r="B44" s="111" t="s">
        <v>16</v>
      </c>
      <c r="C44" s="112" t="s">
        <v>32</v>
      </c>
      <c r="D44" s="104">
        <v>45758</v>
      </c>
      <c r="E44" s="110" t="s">
        <v>21</v>
      </c>
      <c r="F44" s="105" t="s">
        <v>19</v>
      </c>
      <c r="G44" s="106">
        <v>11360</v>
      </c>
      <c r="H44" s="113">
        <v>0</v>
      </c>
      <c r="I44" s="106">
        <f t="shared" si="1"/>
        <v>6040151.2399999993</v>
      </c>
    </row>
    <row r="45" spans="1:9" ht="16.149999999999999" customHeight="1">
      <c r="A45" s="110">
        <v>2085001000</v>
      </c>
      <c r="B45" s="111" t="s">
        <v>16</v>
      </c>
      <c r="C45" s="112" t="s">
        <v>32</v>
      </c>
      <c r="D45" s="104">
        <v>45761</v>
      </c>
      <c r="E45" s="110" t="s">
        <v>21</v>
      </c>
      <c r="F45" s="105" t="s">
        <v>19</v>
      </c>
      <c r="G45" s="113">
        <v>201923.01</v>
      </c>
      <c r="H45" s="113">
        <v>0</v>
      </c>
      <c r="I45" s="106">
        <f t="shared" si="1"/>
        <v>6242074.2499999991</v>
      </c>
    </row>
    <row r="46" spans="1:9" ht="16.149999999999999" customHeight="1">
      <c r="A46" s="110">
        <v>2085001000</v>
      </c>
      <c r="B46" s="111" t="s">
        <v>16</v>
      </c>
      <c r="C46" s="112" t="s">
        <v>33</v>
      </c>
      <c r="D46" s="104">
        <v>45762</v>
      </c>
      <c r="E46" s="110" t="s">
        <v>21</v>
      </c>
      <c r="F46" s="105" t="s">
        <v>19</v>
      </c>
      <c r="G46" s="106">
        <v>55056.79</v>
      </c>
      <c r="H46" s="113">
        <v>0</v>
      </c>
      <c r="I46" s="106">
        <f t="shared" si="1"/>
        <v>6297131.0399999991</v>
      </c>
    </row>
    <row r="47" spans="1:9" ht="16.149999999999999" customHeight="1">
      <c r="A47" s="110">
        <v>2085001000</v>
      </c>
      <c r="B47" s="111" t="s">
        <v>16</v>
      </c>
      <c r="C47" s="112" t="s">
        <v>32</v>
      </c>
      <c r="D47" s="104">
        <v>45763</v>
      </c>
      <c r="E47" s="110" t="s">
        <v>21</v>
      </c>
      <c r="F47" s="105" t="s">
        <v>51</v>
      </c>
      <c r="G47" s="106">
        <v>0</v>
      </c>
      <c r="H47" s="113">
        <v>195927.2</v>
      </c>
      <c r="I47" s="106">
        <f t="shared" si="1"/>
        <v>6101203.8399999989</v>
      </c>
    </row>
    <row r="48" spans="1:9" ht="16.149999999999999" customHeight="1">
      <c r="A48" s="110">
        <v>2085001000</v>
      </c>
      <c r="B48" s="111" t="s">
        <v>16</v>
      </c>
      <c r="C48" s="112" t="s">
        <v>32</v>
      </c>
      <c r="D48" s="104">
        <v>45763</v>
      </c>
      <c r="E48" s="110" t="s">
        <v>21</v>
      </c>
      <c r="F48" s="105" t="s">
        <v>19</v>
      </c>
      <c r="G48" s="106">
        <v>304128.59999999998</v>
      </c>
      <c r="H48" s="113">
        <v>0</v>
      </c>
      <c r="I48" s="106">
        <f t="shared" si="1"/>
        <v>6405332.4399999985</v>
      </c>
    </row>
    <row r="49" spans="1:9" ht="16.149999999999999" customHeight="1">
      <c r="A49" s="110">
        <v>2085001000</v>
      </c>
      <c r="B49" s="111" t="s">
        <v>16</v>
      </c>
      <c r="C49" s="112" t="s">
        <v>32</v>
      </c>
      <c r="D49" s="104">
        <v>45768</v>
      </c>
      <c r="E49" s="110" t="s">
        <v>21</v>
      </c>
      <c r="F49" s="105" t="s">
        <v>52</v>
      </c>
      <c r="G49" s="106">
        <v>20014.439999999999</v>
      </c>
      <c r="H49" s="113">
        <v>0</v>
      </c>
      <c r="I49" s="106">
        <f t="shared" si="1"/>
        <v>6425346.879999999</v>
      </c>
    </row>
    <row r="50" spans="1:9" ht="16.149999999999999" customHeight="1">
      <c r="A50" s="110">
        <v>2085001000</v>
      </c>
      <c r="B50" s="111" t="s">
        <v>16</v>
      </c>
      <c r="C50" s="112" t="s">
        <v>32</v>
      </c>
      <c r="D50" s="104">
        <v>45768</v>
      </c>
      <c r="E50" s="110" t="s">
        <v>21</v>
      </c>
      <c r="F50" s="105" t="s">
        <v>19</v>
      </c>
      <c r="G50" s="106">
        <v>9000</v>
      </c>
      <c r="H50" s="113">
        <v>0</v>
      </c>
      <c r="I50" s="106">
        <f t="shared" si="1"/>
        <v>6434346.879999999</v>
      </c>
    </row>
    <row r="51" spans="1:9" ht="16.149999999999999" customHeight="1">
      <c r="A51" s="110">
        <v>2085001000</v>
      </c>
      <c r="B51" s="111" t="s">
        <v>16</v>
      </c>
      <c r="C51" s="112" t="s">
        <v>32</v>
      </c>
      <c r="D51" s="104">
        <v>45769</v>
      </c>
      <c r="E51" s="110" t="s">
        <v>21</v>
      </c>
      <c r="F51" s="105" t="s">
        <v>19</v>
      </c>
      <c r="G51" s="113">
        <v>65282.26</v>
      </c>
      <c r="H51" s="113">
        <v>0</v>
      </c>
      <c r="I51" s="106">
        <f t="shared" si="1"/>
        <v>6499629.1399999987</v>
      </c>
    </row>
    <row r="52" spans="1:9" ht="16.149999999999999" customHeight="1">
      <c r="A52" s="110">
        <v>2085001000</v>
      </c>
      <c r="B52" s="111" t="s">
        <v>16</v>
      </c>
      <c r="C52" s="112" t="s">
        <v>32</v>
      </c>
      <c r="D52" s="104">
        <v>45770</v>
      </c>
      <c r="E52" s="110" t="s">
        <v>21</v>
      </c>
      <c r="F52" s="105" t="s">
        <v>53</v>
      </c>
      <c r="G52" s="113">
        <v>0</v>
      </c>
      <c r="H52" s="113">
        <v>230995.29</v>
      </c>
      <c r="I52" s="106">
        <f t="shared" si="1"/>
        <v>6268633.8499999987</v>
      </c>
    </row>
    <row r="53" spans="1:9" ht="16.149999999999999" customHeight="1">
      <c r="A53" s="110">
        <v>2085001000</v>
      </c>
      <c r="B53" s="111" t="s">
        <v>16</v>
      </c>
      <c r="C53" s="112" t="s">
        <v>33</v>
      </c>
      <c r="D53" s="104">
        <v>45770</v>
      </c>
      <c r="E53" s="110" t="s">
        <v>21</v>
      </c>
      <c r="F53" s="105" t="s">
        <v>54</v>
      </c>
      <c r="G53" s="113">
        <v>35000</v>
      </c>
      <c r="H53" s="113">
        <v>0</v>
      </c>
      <c r="I53" s="106">
        <f t="shared" si="1"/>
        <v>6303633.8499999987</v>
      </c>
    </row>
    <row r="54" spans="1:9" ht="16.149999999999999" customHeight="1">
      <c r="A54" s="110">
        <v>2085001000</v>
      </c>
      <c r="B54" s="111" t="s">
        <v>16</v>
      </c>
      <c r="C54" s="112" t="s">
        <v>33</v>
      </c>
      <c r="D54" s="104">
        <v>45771</v>
      </c>
      <c r="E54" s="110" t="s">
        <v>21</v>
      </c>
      <c r="F54" s="105" t="s">
        <v>19</v>
      </c>
      <c r="G54" s="106">
        <v>1018065.37</v>
      </c>
      <c r="H54" s="113">
        <v>0</v>
      </c>
      <c r="I54" s="106">
        <f t="shared" si="1"/>
        <v>7321699.2199999988</v>
      </c>
    </row>
    <row r="55" spans="1:9" ht="16.149999999999999" customHeight="1">
      <c r="A55" s="110">
        <v>2085001000</v>
      </c>
      <c r="B55" s="111" t="s">
        <v>16</v>
      </c>
      <c r="C55" s="112" t="s">
        <v>32</v>
      </c>
      <c r="D55" s="104">
        <v>45772</v>
      </c>
      <c r="E55" s="110" t="s">
        <v>21</v>
      </c>
      <c r="F55" s="105" t="s">
        <v>53</v>
      </c>
      <c r="G55" s="106">
        <v>32366.5</v>
      </c>
      <c r="H55" s="113">
        <v>0</v>
      </c>
      <c r="I55" s="106">
        <f t="shared" si="1"/>
        <v>7354065.7199999988</v>
      </c>
    </row>
    <row r="56" spans="1:9" ht="16.149999999999999" customHeight="1">
      <c r="A56" s="110">
        <v>2085001000</v>
      </c>
      <c r="B56" s="111" t="s">
        <v>16</v>
      </c>
      <c r="C56" s="112" t="s">
        <v>33</v>
      </c>
      <c r="D56" s="104">
        <v>45775</v>
      </c>
      <c r="E56" s="110" t="s">
        <v>21</v>
      </c>
      <c r="F56" s="105" t="s">
        <v>54</v>
      </c>
      <c r="G56" s="106">
        <v>573230</v>
      </c>
      <c r="H56" s="113">
        <v>0</v>
      </c>
      <c r="I56" s="106">
        <f t="shared" si="1"/>
        <v>7927295.7199999988</v>
      </c>
    </row>
    <row r="57" spans="1:9" ht="16.149999999999999" customHeight="1">
      <c r="A57" s="110">
        <v>2085001000</v>
      </c>
      <c r="B57" s="111" t="s">
        <v>16</v>
      </c>
      <c r="C57" s="112" t="s">
        <v>33</v>
      </c>
      <c r="D57" s="104">
        <v>45776</v>
      </c>
      <c r="E57" s="110" t="s">
        <v>21</v>
      </c>
      <c r="F57" s="105" t="s">
        <v>84</v>
      </c>
      <c r="G57" s="106">
        <v>43525</v>
      </c>
      <c r="H57" s="113">
        <v>0</v>
      </c>
      <c r="I57" s="106">
        <f t="shared" si="1"/>
        <v>7970820.7199999988</v>
      </c>
    </row>
    <row r="58" spans="1:9" ht="16.149999999999999" customHeight="1">
      <c r="A58" s="110">
        <v>2085001000</v>
      </c>
      <c r="B58" s="111" t="s">
        <v>16</v>
      </c>
      <c r="C58" s="112" t="s">
        <v>33</v>
      </c>
      <c r="D58" s="104">
        <v>45776</v>
      </c>
      <c r="E58" s="110" t="s">
        <v>21</v>
      </c>
      <c r="F58" s="105" t="s">
        <v>19</v>
      </c>
      <c r="G58" s="106">
        <v>0</v>
      </c>
      <c r="H58" s="113">
        <v>523660</v>
      </c>
      <c r="I58" s="106">
        <f t="shared" si="1"/>
        <v>7447160.7199999988</v>
      </c>
    </row>
    <row r="59" spans="1:9" ht="16.149999999999999" customHeight="1">
      <c r="A59" s="110">
        <v>2085001000</v>
      </c>
      <c r="B59" s="111" t="s">
        <v>16</v>
      </c>
      <c r="C59" s="112" t="s">
        <v>33</v>
      </c>
      <c r="D59" s="104">
        <v>45777</v>
      </c>
      <c r="E59" s="110" t="s">
        <v>21</v>
      </c>
      <c r="F59" s="105" t="s">
        <v>19</v>
      </c>
      <c r="G59" s="106">
        <v>123500</v>
      </c>
      <c r="H59" s="113">
        <v>0</v>
      </c>
      <c r="I59" s="106">
        <f t="shared" si="1"/>
        <v>7570660.7199999988</v>
      </c>
    </row>
    <row r="60" spans="1:9" ht="25.15" customHeight="1">
      <c r="A60" s="161"/>
      <c r="B60" s="162"/>
      <c r="C60" s="162"/>
      <c r="D60" s="162"/>
      <c r="E60" s="162"/>
      <c r="F60" s="162"/>
      <c r="G60" s="39">
        <f>SUM(G32:G59)</f>
        <v>5470862.3600000003</v>
      </c>
      <c r="H60" s="39">
        <f>SUM(H32:H59)</f>
        <v>1616453.01</v>
      </c>
      <c r="I60" s="66">
        <f>I59</f>
        <v>7570660.7199999988</v>
      </c>
    </row>
    <row r="61" spans="1:9" ht="15.75" customHeight="1">
      <c r="A61" s="16"/>
      <c r="B61" s="17"/>
      <c r="G61" s="16"/>
      <c r="H61" s="18"/>
    </row>
    <row r="62" spans="1:9" ht="19.899999999999999" customHeight="1">
      <c r="A62" s="147" t="s">
        <v>22</v>
      </c>
      <c r="B62" s="145"/>
      <c r="C62" s="145"/>
      <c r="D62" s="145"/>
      <c r="E62" s="145"/>
      <c r="F62" s="145"/>
      <c r="G62" s="145"/>
      <c r="H62" s="145"/>
      <c r="I62" s="146"/>
    </row>
    <row r="63" spans="1:9" ht="27" customHeight="1">
      <c r="A63" s="32" t="s">
        <v>2</v>
      </c>
      <c r="B63" s="33" t="s">
        <v>3</v>
      </c>
      <c r="C63" s="33" t="s">
        <v>4</v>
      </c>
      <c r="D63" s="32" t="s">
        <v>5</v>
      </c>
      <c r="E63" s="32" t="s">
        <v>6</v>
      </c>
      <c r="F63" s="32" t="s">
        <v>7</v>
      </c>
      <c r="G63" s="94" t="s">
        <v>8</v>
      </c>
      <c r="H63" s="95" t="s">
        <v>9</v>
      </c>
      <c r="I63" s="95" t="s">
        <v>10</v>
      </c>
    </row>
    <row r="64" spans="1:9" ht="15.95" customHeight="1">
      <c r="A64" s="96">
        <v>9607579717</v>
      </c>
      <c r="B64" s="97" t="s">
        <v>42</v>
      </c>
      <c r="C64" s="98"/>
      <c r="D64" s="99"/>
      <c r="E64" s="100"/>
      <c r="F64" s="101"/>
      <c r="G64" s="102"/>
      <c r="H64" s="102">
        <v>0</v>
      </c>
      <c r="I64" s="92">
        <v>3781696.54</v>
      </c>
    </row>
    <row r="65" spans="1:9" ht="16.149999999999999" customHeight="1">
      <c r="A65" s="7">
        <v>2085001001</v>
      </c>
      <c r="B65" s="61" t="s">
        <v>23</v>
      </c>
      <c r="C65" s="62" t="s">
        <v>34</v>
      </c>
      <c r="D65" s="63">
        <v>45749</v>
      </c>
      <c r="E65" s="36" t="s">
        <v>17</v>
      </c>
      <c r="F65" s="68" t="s">
        <v>61</v>
      </c>
      <c r="G65" s="38">
        <v>44216.02</v>
      </c>
      <c r="H65" s="38">
        <v>0</v>
      </c>
      <c r="I65" s="38">
        <f>I64+G65-H65</f>
        <v>3825912.56</v>
      </c>
    </row>
    <row r="66" spans="1:9" ht="16.149999999999999" customHeight="1">
      <c r="A66" s="7">
        <v>2085001001</v>
      </c>
      <c r="B66" s="61" t="s">
        <v>24</v>
      </c>
      <c r="C66" s="62" t="s">
        <v>35</v>
      </c>
      <c r="D66" s="63">
        <v>45750</v>
      </c>
      <c r="E66" s="36" t="s">
        <v>17</v>
      </c>
      <c r="F66" s="103" t="s">
        <v>62</v>
      </c>
      <c r="G66" s="38">
        <v>0</v>
      </c>
      <c r="H66" s="38">
        <v>1565</v>
      </c>
      <c r="I66" s="38">
        <f t="shared" ref="I66:I91" si="2">I65+G66-H66</f>
        <v>3824347.56</v>
      </c>
    </row>
    <row r="67" spans="1:9" ht="16.149999999999999" customHeight="1">
      <c r="A67" s="7">
        <v>2085001001</v>
      </c>
      <c r="B67" s="61" t="s">
        <v>24</v>
      </c>
      <c r="C67" s="62" t="s">
        <v>35</v>
      </c>
      <c r="D67" s="63">
        <v>45750</v>
      </c>
      <c r="E67" s="36" t="s">
        <v>17</v>
      </c>
      <c r="F67" s="103" t="s">
        <v>63</v>
      </c>
      <c r="G67" s="38">
        <v>0</v>
      </c>
      <c r="H67" s="38">
        <v>35369</v>
      </c>
      <c r="I67" s="38">
        <f t="shared" si="2"/>
        <v>3788978.56</v>
      </c>
    </row>
    <row r="68" spans="1:9" ht="16.149999999999999" customHeight="1">
      <c r="A68" s="7">
        <v>2085001001</v>
      </c>
      <c r="B68" s="61" t="s">
        <v>24</v>
      </c>
      <c r="C68" s="62" t="s">
        <v>35</v>
      </c>
      <c r="D68" s="104">
        <v>45750</v>
      </c>
      <c r="E68" s="36" t="s">
        <v>17</v>
      </c>
      <c r="F68" s="105" t="s">
        <v>63</v>
      </c>
      <c r="G68" s="38">
        <v>0</v>
      </c>
      <c r="H68" s="106">
        <v>3337.5</v>
      </c>
      <c r="I68" s="38">
        <f t="shared" si="2"/>
        <v>3785641.06</v>
      </c>
    </row>
    <row r="69" spans="1:9" ht="16.149999999999999" customHeight="1">
      <c r="A69" s="7">
        <v>2085001001</v>
      </c>
      <c r="B69" s="61" t="s">
        <v>23</v>
      </c>
      <c r="C69" s="62" t="s">
        <v>34</v>
      </c>
      <c r="D69" s="104">
        <v>45750</v>
      </c>
      <c r="E69" s="36" t="s">
        <v>17</v>
      </c>
      <c r="F69" s="107" t="s">
        <v>64</v>
      </c>
      <c r="G69" s="38">
        <v>0</v>
      </c>
      <c r="H69" s="106">
        <v>75427.5</v>
      </c>
      <c r="I69" s="38">
        <f t="shared" si="2"/>
        <v>3710213.56</v>
      </c>
    </row>
    <row r="70" spans="1:9" ht="16.149999999999999" customHeight="1">
      <c r="A70" s="7">
        <v>2085001001</v>
      </c>
      <c r="B70" s="61" t="s">
        <v>24</v>
      </c>
      <c r="C70" s="62" t="s">
        <v>35</v>
      </c>
      <c r="D70" s="104">
        <v>45750</v>
      </c>
      <c r="E70" s="36" t="s">
        <v>17</v>
      </c>
      <c r="F70" s="107" t="s">
        <v>65</v>
      </c>
      <c r="G70" s="38">
        <v>0</v>
      </c>
      <c r="H70" s="106">
        <v>16086.13</v>
      </c>
      <c r="I70" s="38">
        <f t="shared" si="2"/>
        <v>3694127.43</v>
      </c>
    </row>
    <row r="71" spans="1:9" ht="16.149999999999999" customHeight="1">
      <c r="A71" s="7">
        <v>2085001001</v>
      </c>
      <c r="B71" s="61" t="s">
        <v>24</v>
      </c>
      <c r="C71" s="62" t="s">
        <v>35</v>
      </c>
      <c r="D71" s="104">
        <v>45750</v>
      </c>
      <c r="E71" s="36" t="s">
        <v>17</v>
      </c>
      <c r="F71" s="107" t="s">
        <v>65</v>
      </c>
      <c r="G71" s="38">
        <v>0</v>
      </c>
      <c r="H71" s="106">
        <v>354726.42</v>
      </c>
      <c r="I71" s="38">
        <f t="shared" si="2"/>
        <v>3339401.0100000002</v>
      </c>
    </row>
    <row r="72" spans="1:9" ht="16.149999999999999" customHeight="1">
      <c r="A72" s="7">
        <v>2085001001</v>
      </c>
      <c r="B72" s="61" t="s">
        <v>24</v>
      </c>
      <c r="C72" s="62" t="s">
        <v>35</v>
      </c>
      <c r="D72" s="104">
        <v>45750</v>
      </c>
      <c r="E72" s="36" t="s">
        <v>17</v>
      </c>
      <c r="F72" s="107" t="s">
        <v>66</v>
      </c>
      <c r="G72" s="38">
        <v>0</v>
      </c>
      <c r="H72" s="106">
        <v>8473.08</v>
      </c>
      <c r="I72" s="38">
        <f t="shared" si="2"/>
        <v>3330927.93</v>
      </c>
    </row>
    <row r="73" spans="1:9" ht="16.149999999999999" customHeight="1">
      <c r="A73" s="7">
        <v>2085001001</v>
      </c>
      <c r="B73" s="61" t="s">
        <v>24</v>
      </c>
      <c r="C73" s="62" t="s">
        <v>35</v>
      </c>
      <c r="D73" s="104">
        <v>45750</v>
      </c>
      <c r="E73" s="36" t="s">
        <v>17</v>
      </c>
      <c r="F73" s="107" t="s">
        <v>67</v>
      </c>
      <c r="G73" s="38">
        <v>0</v>
      </c>
      <c r="H73" s="106">
        <v>191491.5</v>
      </c>
      <c r="I73" s="38">
        <f t="shared" si="2"/>
        <v>3139436.43</v>
      </c>
    </row>
    <row r="74" spans="1:9" ht="16.149999999999999" customHeight="1">
      <c r="A74" s="7">
        <v>2085001001</v>
      </c>
      <c r="B74" s="61" t="s">
        <v>24</v>
      </c>
      <c r="C74" s="62" t="s">
        <v>35</v>
      </c>
      <c r="D74" s="104">
        <v>45755</v>
      </c>
      <c r="E74" s="36" t="s">
        <v>17</v>
      </c>
      <c r="F74" s="107" t="s">
        <v>68</v>
      </c>
      <c r="G74" s="38">
        <v>54455.82</v>
      </c>
      <c r="H74" s="106">
        <v>0</v>
      </c>
      <c r="I74" s="38">
        <f t="shared" si="2"/>
        <v>3193892.25</v>
      </c>
    </row>
    <row r="75" spans="1:9" ht="16.149999999999999" customHeight="1">
      <c r="A75" s="7">
        <v>2085001001</v>
      </c>
      <c r="B75" s="61" t="s">
        <v>24</v>
      </c>
      <c r="C75" s="62" t="s">
        <v>35</v>
      </c>
      <c r="D75" s="104">
        <v>45756</v>
      </c>
      <c r="E75" s="36" t="s">
        <v>17</v>
      </c>
      <c r="F75" s="107" t="s">
        <v>68</v>
      </c>
      <c r="G75" s="38">
        <v>0</v>
      </c>
      <c r="H75" s="106">
        <v>343503.74</v>
      </c>
      <c r="I75" s="38">
        <f t="shared" si="2"/>
        <v>2850388.51</v>
      </c>
    </row>
    <row r="76" spans="1:9" ht="16.149999999999999" customHeight="1">
      <c r="A76" s="7">
        <v>2085001001</v>
      </c>
      <c r="B76" s="61" t="s">
        <v>24</v>
      </c>
      <c r="C76" s="62" t="s">
        <v>35</v>
      </c>
      <c r="D76" s="104">
        <v>45756</v>
      </c>
      <c r="E76" s="36" t="s">
        <v>17</v>
      </c>
      <c r="F76" s="107" t="s">
        <v>68</v>
      </c>
      <c r="G76" s="38">
        <v>0</v>
      </c>
      <c r="H76" s="106">
        <v>1104119.17</v>
      </c>
      <c r="I76" s="38">
        <f t="shared" si="2"/>
        <v>1746269.3399999999</v>
      </c>
    </row>
    <row r="77" spans="1:9" ht="16.149999999999999" customHeight="1">
      <c r="A77" s="7">
        <v>2085001001</v>
      </c>
      <c r="B77" s="61" t="s">
        <v>24</v>
      </c>
      <c r="C77" s="62" t="s">
        <v>35</v>
      </c>
      <c r="D77" s="104">
        <v>45756</v>
      </c>
      <c r="E77" s="36" t="s">
        <v>17</v>
      </c>
      <c r="F77" s="107" t="s">
        <v>69</v>
      </c>
      <c r="G77" s="38">
        <v>0</v>
      </c>
      <c r="H77" s="106">
        <v>1873.56</v>
      </c>
      <c r="I77" s="38">
        <f t="shared" si="2"/>
        <v>1744395.7799999998</v>
      </c>
    </row>
    <row r="78" spans="1:9" ht="16.149999999999999" customHeight="1">
      <c r="A78" s="7">
        <v>2085001001</v>
      </c>
      <c r="B78" s="61" t="s">
        <v>24</v>
      </c>
      <c r="C78" s="62" t="s">
        <v>35</v>
      </c>
      <c r="D78" s="104">
        <v>45756</v>
      </c>
      <c r="E78" s="36" t="s">
        <v>17</v>
      </c>
      <c r="F78" s="107" t="s">
        <v>70</v>
      </c>
      <c r="G78" s="38">
        <v>0</v>
      </c>
      <c r="H78" s="106">
        <v>42342.46</v>
      </c>
      <c r="I78" s="38">
        <f t="shared" si="2"/>
        <v>1702053.3199999998</v>
      </c>
    </row>
    <row r="79" spans="1:9" ht="16.149999999999999" customHeight="1">
      <c r="A79" s="7">
        <v>2085001001</v>
      </c>
      <c r="B79" s="61" t="s">
        <v>24</v>
      </c>
      <c r="C79" s="62" t="s">
        <v>35</v>
      </c>
      <c r="D79" s="104">
        <v>45756</v>
      </c>
      <c r="E79" s="36" t="s">
        <v>17</v>
      </c>
      <c r="F79" s="107" t="s">
        <v>62</v>
      </c>
      <c r="G79" s="38">
        <v>34162.050000000003</v>
      </c>
      <c r="H79" s="106">
        <v>0</v>
      </c>
      <c r="I79" s="38">
        <f t="shared" si="2"/>
        <v>1736215.3699999999</v>
      </c>
    </row>
    <row r="80" spans="1:9" ht="16.149999999999999" customHeight="1">
      <c r="A80" s="7">
        <v>2085001001</v>
      </c>
      <c r="B80" s="61" t="s">
        <v>24</v>
      </c>
      <c r="C80" s="62" t="s">
        <v>35</v>
      </c>
      <c r="D80" s="104">
        <v>45756</v>
      </c>
      <c r="E80" s="36" t="s">
        <v>17</v>
      </c>
      <c r="F80" s="107" t="s">
        <v>63</v>
      </c>
      <c r="G80" s="38">
        <v>0</v>
      </c>
      <c r="H80" s="106">
        <v>34162.050000000003</v>
      </c>
      <c r="I80" s="38">
        <f t="shared" si="2"/>
        <v>1702053.3199999998</v>
      </c>
    </row>
    <row r="81" spans="1:9" ht="16.149999999999999" customHeight="1">
      <c r="A81" s="7">
        <v>2085001001</v>
      </c>
      <c r="B81" s="61" t="s">
        <v>24</v>
      </c>
      <c r="C81" s="62" t="s">
        <v>35</v>
      </c>
      <c r="D81" s="104">
        <v>45758</v>
      </c>
      <c r="E81" s="36" t="s">
        <v>17</v>
      </c>
      <c r="F81" s="107" t="s">
        <v>63</v>
      </c>
      <c r="G81" s="38">
        <v>533036.63</v>
      </c>
      <c r="H81" s="106">
        <v>0</v>
      </c>
      <c r="I81" s="38">
        <f t="shared" si="2"/>
        <v>2235089.9499999997</v>
      </c>
    </row>
    <row r="82" spans="1:9" ht="16.149999999999999" customHeight="1">
      <c r="A82" s="7">
        <v>2085001001</v>
      </c>
      <c r="B82" s="61" t="s">
        <v>23</v>
      </c>
      <c r="C82" s="62" t="s">
        <v>35</v>
      </c>
      <c r="D82" s="104">
        <v>45762</v>
      </c>
      <c r="E82" s="36" t="s">
        <v>17</v>
      </c>
      <c r="F82" s="107" t="s">
        <v>64</v>
      </c>
      <c r="G82" s="38">
        <v>0</v>
      </c>
      <c r="H82" s="106">
        <v>2307.4499999999998</v>
      </c>
      <c r="I82" s="38">
        <f t="shared" si="2"/>
        <v>2232782.4999999995</v>
      </c>
    </row>
    <row r="83" spans="1:9" ht="16.149999999999999" customHeight="1">
      <c r="A83" s="7">
        <v>2085001001</v>
      </c>
      <c r="B83" s="61" t="s">
        <v>24</v>
      </c>
      <c r="C83" s="62" t="s">
        <v>35</v>
      </c>
      <c r="D83" s="104">
        <v>45762</v>
      </c>
      <c r="E83" s="36" t="s">
        <v>17</v>
      </c>
      <c r="F83" s="107" t="s">
        <v>65</v>
      </c>
      <c r="G83" s="38">
        <v>0</v>
      </c>
      <c r="H83" s="106">
        <v>52148.37</v>
      </c>
      <c r="I83" s="38">
        <f t="shared" si="2"/>
        <v>2180634.1299999994</v>
      </c>
    </row>
    <row r="84" spans="1:9" ht="16.149999999999999" customHeight="1">
      <c r="A84" s="7">
        <v>2085001001</v>
      </c>
      <c r="B84" s="61" t="s">
        <v>24</v>
      </c>
      <c r="C84" s="62" t="s">
        <v>35</v>
      </c>
      <c r="D84" s="104">
        <v>45762</v>
      </c>
      <c r="E84" s="36" t="s">
        <v>17</v>
      </c>
      <c r="F84" s="107" t="s">
        <v>65</v>
      </c>
      <c r="G84" s="38">
        <v>0</v>
      </c>
      <c r="H84" s="106">
        <v>22586.3</v>
      </c>
      <c r="I84" s="38">
        <f t="shared" si="2"/>
        <v>2158047.8299999996</v>
      </c>
    </row>
    <row r="85" spans="1:9" ht="16.149999999999999" customHeight="1">
      <c r="A85" s="7">
        <v>2085001001</v>
      </c>
      <c r="B85" s="61" t="s">
        <v>24</v>
      </c>
      <c r="C85" s="62" t="s">
        <v>35</v>
      </c>
      <c r="D85" s="104">
        <v>45762</v>
      </c>
      <c r="E85" s="36" t="s">
        <v>17</v>
      </c>
      <c r="F85" s="107" t="s">
        <v>66</v>
      </c>
      <c r="G85" s="38">
        <v>0</v>
      </c>
      <c r="H85" s="106">
        <v>510450.33</v>
      </c>
      <c r="I85" s="38">
        <f t="shared" si="2"/>
        <v>1647597.4999999995</v>
      </c>
    </row>
    <row r="86" spans="1:9" ht="16.149999999999999" customHeight="1">
      <c r="A86" s="7">
        <v>2085001001</v>
      </c>
      <c r="B86" s="61" t="s">
        <v>24</v>
      </c>
      <c r="C86" s="62" t="s">
        <v>35</v>
      </c>
      <c r="D86" s="104">
        <v>45763</v>
      </c>
      <c r="E86" s="36" t="s">
        <v>17</v>
      </c>
      <c r="F86" s="107" t="s">
        <v>67</v>
      </c>
      <c r="G86" s="38">
        <v>195927.2</v>
      </c>
      <c r="H86" s="106">
        <v>0</v>
      </c>
      <c r="I86" s="38">
        <f t="shared" si="2"/>
        <v>1843524.6999999995</v>
      </c>
    </row>
    <row r="87" spans="1:9" ht="16.149999999999999" customHeight="1">
      <c r="A87" s="7">
        <v>2085001001</v>
      </c>
      <c r="B87" s="61" t="s">
        <v>24</v>
      </c>
      <c r="C87" s="62" t="s">
        <v>35</v>
      </c>
      <c r="D87" s="104">
        <v>45770</v>
      </c>
      <c r="E87" s="36" t="s">
        <v>17</v>
      </c>
      <c r="F87" s="107" t="s">
        <v>68</v>
      </c>
      <c r="G87" s="38">
        <v>230995.29</v>
      </c>
      <c r="H87" s="106">
        <v>0</v>
      </c>
      <c r="I87" s="38">
        <f t="shared" si="2"/>
        <v>2074519.9899999995</v>
      </c>
    </row>
    <row r="88" spans="1:9" ht="16.149999999999999" customHeight="1">
      <c r="A88" s="7">
        <v>2085001001</v>
      </c>
      <c r="B88" s="61" t="s">
        <v>24</v>
      </c>
      <c r="C88" s="62" t="s">
        <v>35</v>
      </c>
      <c r="D88" s="104">
        <v>45772</v>
      </c>
      <c r="E88" s="36" t="s">
        <v>17</v>
      </c>
      <c r="F88" s="107" t="s">
        <v>68</v>
      </c>
      <c r="G88" s="38">
        <v>0</v>
      </c>
      <c r="H88" s="106">
        <v>1535215</v>
      </c>
      <c r="I88" s="38">
        <f t="shared" si="2"/>
        <v>539304.98999999953</v>
      </c>
    </row>
    <row r="89" spans="1:9" ht="16.149999999999999" customHeight="1">
      <c r="A89" s="7">
        <v>2085001001</v>
      </c>
      <c r="B89" s="61" t="s">
        <v>24</v>
      </c>
      <c r="C89" s="62" t="s">
        <v>35</v>
      </c>
      <c r="D89" s="104">
        <v>45776</v>
      </c>
      <c r="E89" s="36" t="s">
        <v>17</v>
      </c>
      <c r="F89" s="107" t="s">
        <v>68</v>
      </c>
      <c r="G89" s="38">
        <v>523660</v>
      </c>
      <c r="H89" s="106">
        <v>0</v>
      </c>
      <c r="I89" s="38">
        <f t="shared" si="2"/>
        <v>1062964.9899999995</v>
      </c>
    </row>
    <row r="90" spans="1:9" ht="16.149999999999999" customHeight="1">
      <c r="A90" s="7">
        <v>2085001001</v>
      </c>
      <c r="B90" s="61" t="s">
        <v>24</v>
      </c>
      <c r="C90" s="62" t="s">
        <v>35</v>
      </c>
      <c r="D90" s="104">
        <v>45777</v>
      </c>
      <c r="E90" s="36" t="s">
        <v>17</v>
      </c>
      <c r="F90" s="107" t="s">
        <v>69</v>
      </c>
      <c r="G90" s="38">
        <v>0</v>
      </c>
      <c r="H90" s="106">
        <v>8302</v>
      </c>
      <c r="I90" s="38">
        <f t="shared" si="2"/>
        <v>1054662.9899999995</v>
      </c>
    </row>
    <row r="91" spans="1:9" ht="16.149999999999999" customHeight="1">
      <c r="A91" s="7">
        <v>2085001001</v>
      </c>
      <c r="B91" s="61" t="s">
        <v>24</v>
      </c>
      <c r="C91" s="62" t="s">
        <v>35</v>
      </c>
      <c r="D91" s="104">
        <v>45777</v>
      </c>
      <c r="E91" s="36" t="s">
        <v>17</v>
      </c>
      <c r="F91" s="107" t="s">
        <v>70</v>
      </c>
      <c r="G91" s="38">
        <v>0</v>
      </c>
      <c r="H91" s="106">
        <v>187625.2</v>
      </c>
      <c r="I91" s="38">
        <f t="shared" si="2"/>
        <v>867037.78999999957</v>
      </c>
    </row>
    <row r="92" spans="1:9" ht="25.15" customHeight="1">
      <c r="A92" s="161" t="s">
        <v>12</v>
      </c>
      <c r="B92" s="162"/>
      <c r="C92" s="162"/>
      <c r="D92" s="162"/>
      <c r="E92" s="162"/>
      <c r="F92" s="162"/>
      <c r="G92" s="39">
        <f>SUM(G65:G91)</f>
        <v>1616453.01</v>
      </c>
      <c r="H92" s="39">
        <f>SUM(H65:H91)</f>
        <v>4531111.7600000007</v>
      </c>
      <c r="I92" s="66">
        <f>I91</f>
        <v>867037.78999999957</v>
      </c>
    </row>
    <row r="93" spans="1:9" ht="15.75" customHeight="1">
      <c r="B93" s="16"/>
      <c r="C93" s="17"/>
      <c r="H93" s="16"/>
      <c r="I93" s="18"/>
    </row>
    <row r="94" spans="1:9" ht="19.899999999999999" customHeight="1">
      <c r="A94" s="147" t="s">
        <v>36</v>
      </c>
      <c r="B94" s="145"/>
      <c r="C94" s="145"/>
      <c r="D94" s="145"/>
      <c r="E94" s="145"/>
      <c r="F94" s="145"/>
      <c r="G94" s="145"/>
      <c r="H94" s="145"/>
      <c r="I94" s="146"/>
    </row>
    <row r="95" spans="1:9" ht="27" customHeight="1">
      <c r="A95" s="32" t="s">
        <v>2</v>
      </c>
      <c r="B95" s="33" t="s">
        <v>3</v>
      </c>
      <c r="C95" s="33" t="s">
        <v>4</v>
      </c>
      <c r="D95" s="32" t="s">
        <v>5</v>
      </c>
      <c r="E95" s="32" t="s">
        <v>6</v>
      </c>
      <c r="F95" s="32" t="s">
        <v>7</v>
      </c>
      <c r="G95" s="94" t="s">
        <v>8</v>
      </c>
      <c r="H95" s="95" t="s">
        <v>9</v>
      </c>
      <c r="I95" s="95" t="s">
        <v>10</v>
      </c>
    </row>
    <row r="96" spans="1:9" ht="15.95" customHeight="1">
      <c r="A96" s="96">
        <v>9607579717</v>
      </c>
      <c r="B96" s="97" t="s">
        <v>42</v>
      </c>
      <c r="C96" s="98"/>
      <c r="D96" s="99"/>
      <c r="E96" s="100"/>
      <c r="F96" s="101"/>
      <c r="G96" s="102"/>
      <c r="H96" s="102">
        <v>0</v>
      </c>
      <c r="I96" s="92">
        <v>0</v>
      </c>
    </row>
    <row r="97" spans="1:9" ht="16.149999999999999" customHeight="1">
      <c r="A97" s="7">
        <v>9607579717</v>
      </c>
      <c r="B97" s="61" t="s">
        <v>37</v>
      </c>
      <c r="C97" s="62" t="s">
        <v>34</v>
      </c>
      <c r="D97" s="63">
        <v>45757</v>
      </c>
      <c r="E97" s="36" t="s">
        <v>17</v>
      </c>
      <c r="F97" s="68">
        <v>5170030199</v>
      </c>
      <c r="G97" s="91">
        <v>6063.75</v>
      </c>
      <c r="H97" s="91">
        <v>0</v>
      </c>
      <c r="I97" s="90">
        <f>I96+G97-H97</f>
        <v>6063.75</v>
      </c>
    </row>
    <row r="98" spans="1:9" ht="16.149999999999999" customHeight="1">
      <c r="A98" s="7">
        <v>9607579717</v>
      </c>
      <c r="B98" s="61" t="s">
        <v>37</v>
      </c>
      <c r="C98" s="62" t="s">
        <v>34</v>
      </c>
      <c r="D98" s="63">
        <v>45770</v>
      </c>
      <c r="E98" s="36" t="s">
        <v>38</v>
      </c>
      <c r="F98" s="68" t="s">
        <v>58</v>
      </c>
      <c r="G98" s="91">
        <v>0</v>
      </c>
      <c r="H98" s="91">
        <v>6063.75</v>
      </c>
      <c r="I98" s="90">
        <f>I97+G98-H98</f>
        <v>0</v>
      </c>
    </row>
    <row r="99" spans="1:9" ht="25.15" customHeight="1">
      <c r="A99" s="161" t="s">
        <v>12</v>
      </c>
      <c r="B99" s="162"/>
      <c r="C99" s="162"/>
      <c r="D99" s="162"/>
      <c r="E99" s="162"/>
      <c r="F99" s="162"/>
      <c r="G99" s="108">
        <f>SUM(G97:G98)</f>
        <v>6063.75</v>
      </c>
      <c r="H99" s="108">
        <f>SUM(H97:H98)</f>
        <v>6063.75</v>
      </c>
      <c r="I99" s="109">
        <f>+I98</f>
        <v>0</v>
      </c>
    </row>
    <row r="100" spans="1:9" ht="18" customHeight="1">
      <c r="B100" s="16"/>
      <c r="C100" s="17"/>
      <c r="H100" s="16"/>
      <c r="I100" s="18"/>
    </row>
    <row r="101" spans="1:9" ht="25.15" customHeight="1">
      <c r="A101" s="161" t="s">
        <v>42</v>
      </c>
      <c r="B101" s="162"/>
      <c r="C101" s="162"/>
      <c r="D101" s="162"/>
      <c r="E101" s="162"/>
      <c r="F101" s="162"/>
      <c r="G101" s="39"/>
      <c r="H101" s="39"/>
      <c r="I101" s="39">
        <f>I9+I18+I25+I31+I64+I96</f>
        <v>7598820.5500000007</v>
      </c>
    </row>
    <row r="102" spans="1:9" ht="25.15" customHeight="1">
      <c r="A102" s="161" t="s">
        <v>71</v>
      </c>
      <c r="B102" s="162"/>
      <c r="C102" s="162"/>
      <c r="D102" s="162"/>
      <c r="E102" s="162"/>
      <c r="F102" s="162"/>
      <c r="G102" s="39">
        <f>G14+G21+G27+G60+G92+G99</f>
        <v>7127541.1699999999</v>
      </c>
      <c r="H102" s="39">
        <f>H14+H21+H27+H60+H92+H99</f>
        <v>6192494.8100000005</v>
      </c>
      <c r="I102" s="39">
        <f>I101+G102-H102</f>
        <v>8533866.9100000001</v>
      </c>
    </row>
    <row r="103" spans="1:9" ht="30" customHeight="1">
      <c r="A103" s="161" t="s">
        <v>46</v>
      </c>
      <c r="B103" s="162"/>
      <c r="C103" s="162"/>
      <c r="D103" s="162"/>
      <c r="E103" s="162"/>
      <c r="F103" s="162"/>
      <c r="G103" s="39">
        <f>SUM(G102)</f>
        <v>7127541.1699999999</v>
      </c>
      <c r="H103" s="39">
        <f>SUM(H102)</f>
        <v>6192494.8100000005</v>
      </c>
      <c r="I103" s="66">
        <f>I102</f>
        <v>8533866.9100000001</v>
      </c>
    </row>
    <row r="104" spans="1:9" ht="15.75" customHeight="1">
      <c r="B104" s="16"/>
      <c r="C104" s="17"/>
      <c r="H104" s="16"/>
      <c r="I104" s="18"/>
    </row>
    <row r="105" spans="1:9" ht="90" customHeight="1">
      <c r="A105" s="163" t="s">
        <v>77</v>
      </c>
      <c r="B105" s="163"/>
      <c r="C105" s="163"/>
      <c r="D105" s="72"/>
      <c r="E105" s="164" t="s">
        <v>78</v>
      </c>
      <c r="F105" s="164"/>
      <c r="G105" s="164"/>
      <c r="H105" s="164"/>
      <c r="I105" s="164"/>
    </row>
    <row r="106" spans="1:9" ht="15.75" customHeight="1">
      <c r="B106" s="16"/>
      <c r="C106" s="17"/>
      <c r="H106" s="16"/>
      <c r="I106" s="18"/>
    </row>
    <row r="107" spans="1:9" ht="15.75" customHeight="1">
      <c r="B107" s="16"/>
      <c r="C107" s="17"/>
      <c r="H107" s="16"/>
      <c r="I107" s="18"/>
    </row>
  </sheetData>
  <mergeCells count="22">
    <mergeCell ref="A29:I29"/>
    <mergeCell ref="A1:I1"/>
    <mergeCell ref="A2:I2"/>
    <mergeCell ref="A3:I3"/>
    <mergeCell ref="A4:I4"/>
    <mergeCell ref="A5:I5"/>
    <mergeCell ref="A7:I7"/>
    <mergeCell ref="A14:F14"/>
    <mergeCell ref="A16:I16"/>
    <mergeCell ref="A21:F21"/>
    <mergeCell ref="A23:I23"/>
    <mergeCell ref="A27:F27"/>
    <mergeCell ref="A102:F102"/>
    <mergeCell ref="A103:F103"/>
    <mergeCell ref="A105:C105"/>
    <mergeCell ref="E105:I105"/>
    <mergeCell ref="A60:F60"/>
    <mergeCell ref="A62:I62"/>
    <mergeCell ref="A92:F92"/>
    <mergeCell ref="A94:I94"/>
    <mergeCell ref="A99:F99"/>
    <mergeCell ref="A101:F101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30 DE ABRIL DEL 2025&amp;R&amp;P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showGridLines="0" topLeftCell="A72" zoomScaleNormal="100" zoomScaleSheetLayoutView="100" workbookViewId="0">
      <selection activeCell="I86" sqref="I86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85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152" t="s">
        <v>13</v>
      </c>
      <c r="B7" s="153"/>
      <c r="C7" s="153"/>
      <c r="D7" s="153"/>
      <c r="E7" s="153"/>
      <c r="F7" s="153"/>
      <c r="G7" s="153"/>
      <c r="H7" s="153"/>
      <c r="I7" s="154"/>
    </row>
    <row r="8" spans="1:9" ht="27" customHeight="1">
      <c r="A8" s="32" t="s">
        <v>2</v>
      </c>
      <c r="B8" s="33" t="s">
        <v>3</v>
      </c>
      <c r="C8" s="33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98"/>
      <c r="D9" s="99"/>
      <c r="E9" s="100"/>
      <c r="F9" s="101"/>
      <c r="G9" s="102"/>
      <c r="H9" s="102">
        <v>0</v>
      </c>
      <c r="I9" s="92">
        <v>25965.840000000007</v>
      </c>
    </row>
    <row r="10" spans="1:9" ht="16.149999999999999" customHeight="1">
      <c r="A10" s="7" t="s">
        <v>14</v>
      </c>
      <c r="B10" s="8" t="s">
        <v>28</v>
      </c>
      <c r="C10" s="9" t="s">
        <v>49</v>
      </c>
      <c r="D10" s="10">
        <v>45807</v>
      </c>
      <c r="E10" s="11" t="s">
        <v>30</v>
      </c>
      <c r="F10" s="12" t="s">
        <v>27</v>
      </c>
      <c r="G10" s="13">
        <v>0</v>
      </c>
      <c r="H10" s="13">
        <v>175</v>
      </c>
      <c r="I10" s="13">
        <f>I9+G10-H10</f>
        <v>25790.840000000007</v>
      </c>
    </row>
    <row r="11" spans="1:9" ht="25.15" customHeight="1">
      <c r="A11" s="161" t="s">
        <v>12</v>
      </c>
      <c r="B11" s="162"/>
      <c r="C11" s="162"/>
      <c r="D11" s="162"/>
      <c r="E11" s="162"/>
      <c r="F11" s="162"/>
      <c r="G11" s="39">
        <f>SUM(G10:G10)</f>
        <v>0</v>
      </c>
      <c r="H11" s="39">
        <f>SUM(H10:H10)</f>
        <v>175</v>
      </c>
      <c r="I11" s="66">
        <f>I10</f>
        <v>25790.840000000007</v>
      </c>
    </row>
    <row r="12" spans="1:9" ht="15.75" customHeight="1">
      <c r="B12" s="16"/>
      <c r="C12" s="17"/>
      <c r="H12" s="16"/>
      <c r="I12" s="18"/>
    </row>
    <row r="13" spans="1:9" ht="19.899999999999999" customHeight="1">
      <c r="A13" s="147" t="s">
        <v>0</v>
      </c>
      <c r="B13" s="147"/>
      <c r="C13" s="147"/>
      <c r="D13" s="147"/>
      <c r="E13" s="147"/>
      <c r="F13" s="147"/>
      <c r="G13" s="147"/>
      <c r="H13" s="147"/>
      <c r="I13" s="147"/>
    </row>
    <row r="14" spans="1:9" ht="27" customHeight="1">
      <c r="A14" s="32" t="s">
        <v>2</v>
      </c>
      <c r="B14" s="33" t="s">
        <v>3</v>
      </c>
      <c r="C14" s="33" t="s">
        <v>4</v>
      </c>
      <c r="D14" s="32" t="s">
        <v>5</v>
      </c>
      <c r="E14" s="32" t="s">
        <v>6</v>
      </c>
      <c r="F14" s="32" t="s">
        <v>7</v>
      </c>
      <c r="G14" s="33" t="s">
        <v>8</v>
      </c>
      <c r="H14" s="32" t="s">
        <v>9</v>
      </c>
      <c r="I14" s="32" t="s">
        <v>10</v>
      </c>
    </row>
    <row r="15" spans="1:9" ht="15.95" customHeight="1">
      <c r="A15" s="96" t="s">
        <v>11</v>
      </c>
      <c r="B15" s="97" t="s">
        <v>42</v>
      </c>
      <c r="C15" s="98"/>
      <c r="D15" s="99"/>
      <c r="E15" s="100"/>
      <c r="F15" s="101"/>
      <c r="G15" s="102"/>
      <c r="H15" s="102">
        <v>0</v>
      </c>
      <c r="I15" s="92">
        <v>1957.6799999999998</v>
      </c>
    </row>
    <row r="16" spans="1:9" ht="16.149999999999999" customHeight="1">
      <c r="A16" s="7" t="s">
        <v>11</v>
      </c>
      <c r="B16" s="8" t="s">
        <v>29</v>
      </c>
      <c r="C16" s="28" t="s">
        <v>40</v>
      </c>
      <c r="D16" s="10">
        <v>45808</v>
      </c>
      <c r="E16" s="29" t="s">
        <v>21</v>
      </c>
      <c r="F16" s="30" t="s">
        <v>27</v>
      </c>
      <c r="G16" s="13">
        <v>0</v>
      </c>
      <c r="H16" s="13">
        <v>175</v>
      </c>
      <c r="I16" s="13">
        <f>I15+G16-H16</f>
        <v>1782.6799999999998</v>
      </c>
    </row>
    <row r="17" spans="1:9" ht="16.149999999999999" customHeight="1">
      <c r="A17" s="7" t="s">
        <v>11</v>
      </c>
      <c r="B17" s="8" t="s">
        <v>28</v>
      </c>
      <c r="C17" s="28" t="s">
        <v>41</v>
      </c>
      <c r="D17" s="10">
        <v>45808</v>
      </c>
      <c r="E17" s="29" t="s">
        <v>21</v>
      </c>
      <c r="F17" s="30" t="s">
        <v>27</v>
      </c>
      <c r="G17" s="13">
        <v>0</v>
      </c>
      <c r="H17" s="13">
        <v>150</v>
      </c>
      <c r="I17" s="13">
        <f>I16+G17-H17</f>
        <v>1632.6799999999998</v>
      </c>
    </row>
    <row r="18" spans="1:9" ht="25.15" customHeight="1">
      <c r="A18" s="161" t="s">
        <v>12</v>
      </c>
      <c r="B18" s="161"/>
      <c r="C18" s="161"/>
      <c r="D18" s="161"/>
      <c r="E18" s="161"/>
      <c r="F18" s="161"/>
      <c r="G18" s="39">
        <f>SUM(G16:G17)</f>
        <v>0</v>
      </c>
      <c r="H18" s="39">
        <f>SUM(H16:H17)</f>
        <v>325</v>
      </c>
      <c r="I18" s="66">
        <f>I17</f>
        <v>1632.6799999999998</v>
      </c>
    </row>
    <row r="19" spans="1:9" ht="15.75" customHeight="1">
      <c r="B19" s="16"/>
      <c r="C19" s="17"/>
      <c r="G19" s="31"/>
      <c r="H19" s="16"/>
      <c r="I19" s="18"/>
    </row>
    <row r="20" spans="1:9" ht="19.899999999999999" customHeight="1">
      <c r="A20" s="147" t="s">
        <v>15</v>
      </c>
      <c r="B20" s="145"/>
      <c r="C20" s="145"/>
      <c r="D20" s="145"/>
      <c r="E20" s="145"/>
      <c r="F20" s="145"/>
      <c r="G20" s="145"/>
      <c r="H20" s="145"/>
      <c r="I20" s="146"/>
    </row>
    <row r="21" spans="1:9" ht="27" customHeight="1">
      <c r="A21" s="32" t="s">
        <v>2</v>
      </c>
      <c r="B21" s="33" t="s">
        <v>3</v>
      </c>
      <c r="C21" s="33" t="s">
        <v>4</v>
      </c>
      <c r="D21" s="32" t="s">
        <v>5</v>
      </c>
      <c r="E21" s="33" t="s">
        <v>6</v>
      </c>
      <c r="F21" s="32" t="s">
        <v>7</v>
      </c>
      <c r="G21" s="33" t="s">
        <v>8</v>
      </c>
      <c r="H21" s="32" t="s">
        <v>9</v>
      </c>
      <c r="I21" s="32" t="s">
        <v>10</v>
      </c>
    </row>
    <row r="22" spans="1:9" ht="15.95" customHeight="1">
      <c r="A22" s="96" t="s">
        <v>59</v>
      </c>
      <c r="B22" s="97" t="s">
        <v>42</v>
      </c>
      <c r="C22" s="98"/>
      <c r="D22" s="99"/>
      <c r="E22" s="100"/>
      <c r="F22" s="101"/>
      <c r="G22" s="102"/>
      <c r="H22" s="102">
        <v>0</v>
      </c>
      <c r="I22" s="92">
        <v>68244.88</v>
      </c>
    </row>
    <row r="23" spans="1:9" ht="16.149999999999999" customHeight="1">
      <c r="A23" s="7" t="s">
        <v>72</v>
      </c>
      <c r="B23" s="70" t="s">
        <v>28</v>
      </c>
      <c r="C23" s="34" t="s">
        <v>26</v>
      </c>
      <c r="D23" s="35">
        <v>45808</v>
      </c>
      <c r="E23" s="36" t="s">
        <v>30</v>
      </c>
      <c r="F23" s="37" t="s">
        <v>27</v>
      </c>
      <c r="G23" s="38">
        <v>0</v>
      </c>
      <c r="H23" s="38">
        <v>175</v>
      </c>
      <c r="I23" s="13">
        <f>I22+G23-H23</f>
        <v>68069.88</v>
      </c>
    </row>
    <row r="24" spans="1:9" ht="25.15" customHeight="1">
      <c r="A24" s="161" t="s">
        <v>12</v>
      </c>
      <c r="B24" s="162"/>
      <c r="C24" s="162"/>
      <c r="D24" s="162"/>
      <c r="E24" s="162"/>
      <c r="F24" s="162"/>
      <c r="G24" s="39">
        <f>SUM(G23:G23)</f>
        <v>0</v>
      </c>
      <c r="H24" s="39">
        <f>SUM(H23:H23)</f>
        <v>175</v>
      </c>
      <c r="I24" s="39">
        <f>+I23</f>
        <v>68069.88</v>
      </c>
    </row>
    <row r="25" spans="1:9" ht="15.75" customHeight="1">
      <c r="A25" s="16"/>
      <c r="B25" s="17"/>
      <c r="G25" s="16"/>
      <c r="H25" s="18"/>
    </row>
    <row r="26" spans="1:9" ht="19.899999999999999" customHeight="1">
      <c r="A26" s="147" t="s">
        <v>20</v>
      </c>
      <c r="B26" s="145"/>
      <c r="C26" s="145"/>
      <c r="D26" s="145"/>
      <c r="E26" s="145"/>
      <c r="F26" s="145"/>
      <c r="G26" s="145"/>
      <c r="H26" s="145"/>
      <c r="I26" s="146"/>
    </row>
    <row r="27" spans="1:9" ht="27" customHeight="1">
      <c r="A27" s="32" t="s">
        <v>2</v>
      </c>
      <c r="B27" s="33" t="s">
        <v>3</v>
      </c>
      <c r="C27" s="33" t="s">
        <v>4</v>
      </c>
      <c r="D27" s="32" t="s">
        <v>5</v>
      </c>
      <c r="E27" s="32" t="s">
        <v>6</v>
      </c>
      <c r="F27" s="32" t="s">
        <v>7</v>
      </c>
      <c r="G27" s="94" t="s">
        <v>8</v>
      </c>
      <c r="H27" s="95" t="s">
        <v>9</v>
      </c>
      <c r="I27" s="95" t="s">
        <v>10</v>
      </c>
    </row>
    <row r="28" spans="1:9" ht="15.95" customHeight="1">
      <c r="A28" s="96">
        <v>2085001000</v>
      </c>
      <c r="B28" s="97" t="s">
        <v>42</v>
      </c>
      <c r="C28" s="98"/>
      <c r="D28" s="99"/>
      <c r="E28" s="100"/>
      <c r="F28" s="101"/>
      <c r="G28" s="102"/>
      <c r="H28" s="102">
        <v>0</v>
      </c>
      <c r="I28" s="92">
        <v>7570660.7199999988</v>
      </c>
    </row>
    <row r="29" spans="1:9" ht="16.149999999999999" customHeight="1">
      <c r="A29" s="110">
        <v>2085001000</v>
      </c>
      <c r="B29" s="111" t="s">
        <v>18</v>
      </c>
      <c r="C29" s="112" t="s">
        <v>32</v>
      </c>
      <c r="D29" s="104">
        <v>45778</v>
      </c>
      <c r="E29" s="110" t="s">
        <v>21</v>
      </c>
      <c r="F29" s="105" t="s">
        <v>19</v>
      </c>
      <c r="G29" s="113">
        <v>87915.28</v>
      </c>
      <c r="H29" s="106">
        <v>0</v>
      </c>
      <c r="I29" s="106">
        <f>I28+G29-H29</f>
        <v>7658575.9999999991</v>
      </c>
    </row>
    <row r="30" spans="1:9" ht="16.149999999999999" customHeight="1">
      <c r="A30" s="110">
        <v>2085001000</v>
      </c>
      <c r="B30" s="111" t="s">
        <v>16</v>
      </c>
      <c r="C30" s="112" t="s">
        <v>33</v>
      </c>
      <c r="D30" s="93">
        <v>45779</v>
      </c>
      <c r="E30" s="110" t="s">
        <v>21</v>
      </c>
      <c r="F30" s="105" t="s">
        <v>87</v>
      </c>
      <c r="G30" s="106">
        <v>0</v>
      </c>
      <c r="H30" s="113">
        <v>17700</v>
      </c>
      <c r="I30" s="106">
        <f t="shared" ref="I30:I55" si="0">I29+G30-H30</f>
        <v>7640875.9999999991</v>
      </c>
    </row>
    <row r="31" spans="1:9" ht="16.149999999999999" customHeight="1">
      <c r="A31" s="110">
        <v>2085001000</v>
      </c>
      <c r="B31" s="111" t="s">
        <v>16</v>
      </c>
      <c r="C31" s="112" t="s">
        <v>33</v>
      </c>
      <c r="D31" s="93">
        <v>45779</v>
      </c>
      <c r="E31" s="110" t="s">
        <v>21</v>
      </c>
      <c r="F31" s="105" t="s">
        <v>19</v>
      </c>
      <c r="G31" s="106">
        <v>439304.53</v>
      </c>
      <c r="H31" s="113">
        <v>0</v>
      </c>
      <c r="I31" s="106">
        <f t="shared" si="0"/>
        <v>8080180.5299999993</v>
      </c>
    </row>
    <row r="32" spans="1:9" ht="16.149999999999999" customHeight="1">
      <c r="A32" s="110">
        <v>2085001000</v>
      </c>
      <c r="B32" s="111" t="s">
        <v>16</v>
      </c>
      <c r="C32" s="112" t="s">
        <v>32</v>
      </c>
      <c r="D32" s="104">
        <v>45783</v>
      </c>
      <c r="E32" s="110" t="s">
        <v>21</v>
      </c>
      <c r="F32" s="105" t="s">
        <v>19</v>
      </c>
      <c r="G32" s="106">
        <v>1521008.87</v>
      </c>
      <c r="H32" s="113">
        <v>0</v>
      </c>
      <c r="I32" s="106">
        <f t="shared" si="0"/>
        <v>9601189.3999999985</v>
      </c>
    </row>
    <row r="33" spans="1:9" ht="16.149999999999999" customHeight="1">
      <c r="A33" s="110">
        <v>2085001000</v>
      </c>
      <c r="B33" s="111" t="s">
        <v>16</v>
      </c>
      <c r="C33" s="112" t="s">
        <v>33</v>
      </c>
      <c r="D33" s="104">
        <v>45784</v>
      </c>
      <c r="E33" s="110" t="s">
        <v>21</v>
      </c>
      <c r="F33" s="105" t="s">
        <v>19</v>
      </c>
      <c r="G33" s="106">
        <v>526277.31000000006</v>
      </c>
      <c r="H33" s="113">
        <v>0</v>
      </c>
      <c r="I33" s="106">
        <f t="shared" si="0"/>
        <v>10127466.709999999</v>
      </c>
    </row>
    <row r="34" spans="1:9" ht="16.149999999999999" customHeight="1">
      <c r="A34" s="110">
        <v>2085001000</v>
      </c>
      <c r="B34" s="111" t="s">
        <v>16</v>
      </c>
      <c r="C34" s="112" t="s">
        <v>33</v>
      </c>
      <c r="D34" s="104">
        <v>45785</v>
      </c>
      <c r="E34" s="110" t="s">
        <v>21</v>
      </c>
      <c r="F34" s="105" t="s">
        <v>19</v>
      </c>
      <c r="G34" s="113">
        <v>171088.5</v>
      </c>
      <c r="H34" s="113">
        <v>0</v>
      </c>
      <c r="I34" s="106">
        <f t="shared" si="0"/>
        <v>10298555.209999999</v>
      </c>
    </row>
    <row r="35" spans="1:9" ht="16.149999999999999" customHeight="1">
      <c r="A35" s="110">
        <v>2085001000</v>
      </c>
      <c r="B35" s="111" t="s">
        <v>16</v>
      </c>
      <c r="C35" s="112" t="s">
        <v>32</v>
      </c>
      <c r="D35" s="104">
        <v>45786</v>
      </c>
      <c r="E35" s="110" t="s">
        <v>21</v>
      </c>
      <c r="F35" s="105" t="s">
        <v>88</v>
      </c>
      <c r="G35" s="106">
        <v>0</v>
      </c>
      <c r="H35" s="113">
        <v>138860.49</v>
      </c>
      <c r="I35" s="106">
        <f t="shared" si="0"/>
        <v>10159694.719999999</v>
      </c>
    </row>
    <row r="36" spans="1:9" ht="16.149999999999999" customHeight="1">
      <c r="A36" s="110">
        <v>2085001000</v>
      </c>
      <c r="B36" s="111" t="s">
        <v>16</v>
      </c>
      <c r="C36" s="112" t="s">
        <v>33</v>
      </c>
      <c r="D36" s="104">
        <v>45786</v>
      </c>
      <c r="E36" s="110" t="s">
        <v>21</v>
      </c>
      <c r="F36" s="105" t="s">
        <v>19</v>
      </c>
      <c r="G36" s="106">
        <v>354285.13</v>
      </c>
      <c r="H36" s="113">
        <v>0</v>
      </c>
      <c r="I36" s="106">
        <f t="shared" si="0"/>
        <v>10513979.85</v>
      </c>
    </row>
    <row r="37" spans="1:9" ht="16.149999999999999" customHeight="1">
      <c r="A37" s="110">
        <v>2085001000</v>
      </c>
      <c r="B37" s="111" t="s">
        <v>16</v>
      </c>
      <c r="C37" s="112" t="s">
        <v>32</v>
      </c>
      <c r="D37" s="104">
        <v>45789</v>
      </c>
      <c r="E37" s="110" t="s">
        <v>21</v>
      </c>
      <c r="F37" s="105" t="s">
        <v>19</v>
      </c>
      <c r="G37" s="113">
        <v>29157.8</v>
      </c>
      <c r="H37" s="113">
        <v>0</v>
      </c>
      <c r="I37" s="106">
        <f t="shared" si="0"/>
        <v>10543137.65</v>
      </c>
    </row>
    <row r="38" spans="1:9" ht="16.149999999999999" customHeight="1">
      <c r="A38" s="110">
        <v>2085001000</v>
      </c>
      <c r="B38" s="111" t="s">
        <v>16</v>
      </c>
      <c r="C38" s="112" t="s">
        <v>33</v>
      </c>
      <c r="D38" s="104">
        <v>45790</v>
      </c>
      <c r="E38" s="110" t="s">
        <v>21</v>
      </c>
      <c r="F38" s="105" t="s">
        <v>89</v>
      </c>
      <c r="G38" s="106">
        <v>0</v>
      </c>
      <c r="H38" s="113">
        <v>741866</v>
      </c>
      <c r="I38" s="106">
        <f t="shared" si="0"/>
        <v>9801271.6500000004</v>
      </c>
    </row>
    <row r="39" spans="1:9" ht="16.149999999999999" customHeight="1">
      <c r="A39" s="110">
        <v>2085001000</v>
      </c>
      <c r="B39" s="111" t="s">
        <v>16</v>
      </c>
      <c r="C39" s="112" t="s">
        <v>33</v>
      </c>
      <c r="D39" s="104">
        <v>45790</v>
      </c>
      <c r="E39" s="110" t="s">
        <v>21</v>
      </c>
      <c r="F39" s="105" t="s">
        <v>19</v>
      </c>
      <c r="G39" s="106">
        <v>19096.79</v>
      </c>
      <c r="H39" s="113">
        <v>0</v>
      </c>
      <c r="I39" s="106">
        <f t="shared" si="0"/>
        <v>9820368.4399999995</v>
      </c>
    </row>
    <row r="40" spans="1:9" ht="16.149999999999999" customHeight="1">
      <c r="A40" s="110">
        <v>2085001000</v>
      </c>
      <c r="B40" s="111" t="s">
        <v>16</v>
      </c>
      <c r="C40" s="112" t="s">
        <v>32</v>
      </c>
      <c r="D40" s="104">
        <v>45790</v>
      </c>
      <c r="E40" s="110" t="s">
        <v>21</v>
      </c>
      <c r="F40" s="105" t="s">
        <v>90</v>
      </c>
      <c r="G40" s="113">
        <v>0</v>
      </c>
      <c r="H40" s="113">
        <v>361620</v>
      </c>
      <c r="I40" s="106">
        <f t="shared" si="0"/>
        <v>9458748.4399999995</v>
      </c>
    </row>
    <row r="41" spans="1:9" ht="16.149999999999999" customHeight="1">
      <c r="A41" s="110">
        <v>2085001000</v>
      </c>
      <c r="B41" s="111" t="s">
        <v>16</v>
      </c>
      <c r="C41" s="112" t="s">
        <v>32</v>
      </c>
      <c r="D41" s="104">
        <v>45791</v>
      </c>
      <c r="E41" s="110" t="s">
        <v>21</v>
      </c>
      <c r="F41" s="105" t="s">
        <v>19</v>
      </c>
      <c r="G41" s="106">
        <v>19918.5</v>
      </c>
      <c r="H41" s="113">
        <v>0</v>
      </c>
      <c r="I41" s="106">
        <f t="shared" si="0"/>
        <v>9478666.9399999995</v>
      </c>
    </row>
    <row r="42" spans="1:9" ht="16.149999999999999" customHeight="1">
      <c r="A42" s="110">
        <v>2085001000</v>
      </c>
      <c r="B42" s="111" t="s">
        <v>16</v>
      </c>
      <c r="C42" s="112" t="s">
        <v>32</v>
      </c>
      <c r="D42" s="104">
        <v>45792</v>
      </c>
      <c r="E42" s="110" t="s">
        <v>21</v>
      </c>
      <c r="F42" s="105" t="s">
        <v>19</v>
      </c>
      <c r="G42" s="113">
        <v>35871.089999999997</v>
      </c>
      <c r="H42" s="113">
        <v>0</v>
      </c>
      <c r="I42" s="106">
        <f t="shared" si="0"/>
        <v>9514538.0299999993</v>
      </c>
    </row>
    <row r="43" spans="1:9" ht="16.149999999999999" customHeight="1">
      <c r="A43" s="110">
        <v>2085001000</v>
      </c>
      <c r="B43" s="111" t="s">
        <v>16</v>
      </c>
      <c r="C43" s="112" t="s">
        <v>33</v>
      </c>
      <c r="D43" s="104">
        <v>45793</v>
      </c>
      <c r="E43" s="110" t="s">
        <v>21</v>
      </c>
      <c r="F43" s="105" t="s">
        <v>19</v>
      </c>
      <c r="G43" s="106">
        <v>5300</v>
      </c>
      <c r="H43" s="113">
        <v>0</v>
      </c>
      <c r="I43" s="106">
        <f t="shared" si="0"/>
        <v>9519838.0299999993</v>
      </c>
    </row>
    <row r="44" spans="1:9" ht="16.149999999999999" customHeight="1">
      <c r="A44" s="110">
        <v>2085001000</v>
      </c>
      <c r="B44" s="111" t="s">
        <v>16</v>
      </c>
      <c r="C44" s="112" t="s">
        <v>32</v>
      </c>
      <c r="D44" s="104">
        <v>45796</v>
      </c>
      <c r="E44" s="110" t="s">
        <v>21</v>
      </c>
      <c r="F44" s="105" t="s">
        <v>19</v>
      </c>
      <c r="G44" s="106">
        <v>112517.43</v>
      </c>
      <c r="H44" s="113">
        <v>0</v>
      </c>
      <c r="I44" s="106">
        <f t="shared" si="0"/>
        <v>9632355.459999999</v>
      </c>
    </row>
    <row r="45" spans="1:9" ht="16.149999999999999" customHeight="1">
      <c r="A45" s="110">
        <v>2085001000</v>
      </c>
      <c r="B45" s="111" t="s">
        <v>16</v>
      </c>
      <c r="C45" s="112" t="s">
        <v>32</v>
      </c>
      <c r="D45" s="104">
        <v>45796</v>
      </c>
      <c r="E45" s="110" t="s">
        <v>21</v>
      </c>
      <c r="F45" s="105" t="s">
        <v>91</v>
      </c>
      <c r="G45" s="106">
        <v>0</v>
      </c>
      <c r="H45" s="113">
        <v>994921.64</v>
      </c>
      <c r="I45" s="106">
        <f t="shared" si="0"/>
        <v>8637433.8199999984</v>
      </c>
    </row>
    <row r="46" spans="1:9" ht="16.149999999999999" customHeight="1">
      <c r="A46" s="110">
        <v>2085001000</v>
      </c>
      <c r="B46" s="111" t="s">
        <v>16</v>
      </c>
      <c r="C46" s="112" t="s">
        <v>32</v>
      </c>
      <c r="D46" s="104">
        <v>45797</v>
      </c>
      <c r="E46" s="110" t="s">
        <v>21</v>
      </c>
      <c r="F46" s="105" t="s">
        <v>19</v>
      </c>
      <c r="G46" s="106">
        <v>9000</v>
      </c>
      <c r="H46" s="113">
        <v>0</v>
      </c>
      <c r="I46" s="106">
        <f t="shared" si="0"/>
        <v>8646433.8199999984</v>
      </c>
    </row>
    <row r="47" spans="1:9" ht="16.149999999999999" customHeight="1">
      <c r="A47" s="110">
        <v>2085001000</v>
      </c>
      <c r="B47" s="111" t="s">
        <v>16</v>
      </c>
      <c r="C47" s="112" t="s">
        <v>32</v>
      </c>
      <c r="D47" s="104">
        <v>45798</v>
      </c>
      <c r="E47" s="110" t="s">
        <v>21</v>
      </c>
      <c r="F47" s="105" t="s">
        <v>19</v>
      </c>
      <c r="G47" s="106">
        <v>9000</v>
      </c>
      <c r="H47" s="113">
        <v>0</v>
      </c>
      <c r="I47" s="106">
        <f t="shared" si="0"/>
        <v>8655433.8199999984</v>
      </c>
    </row>
    <row r="48" spans="1:9" ht="16.149999999999999" customHeight="1">
      <c r="A48" s="110">
        <v>2085001000</v>
      </c>
      <c r="B48" s="111" t="s">
        <v>16</v>
      </c>
      <c r="C48" s="112" t="s">
        <v>32</v>
      </c>
      <c r="D48" s="104">
        <v>45799</v>
      </c>
      <c r="E48" s="110" t="s">
        <v>21</v>
      </c>
      <c r="F48" s="105" t="s">
        <v>19</v>
      </c>
      <c r="G48" s="113">
        <v>183037.25</v>
      </c>
      <c r="H48" s="113">
        <v>0</v>
      </c>
      <c r="I48" s="106">
        <f t="shared" si="0"/>
        <v>8838471.0699999984</v>
      </c>
    </row>
    <row r="49" spans="1:9" ht="16.149999999999999" customHeight="1">
      <c r="A49" s="110">
        <v>2085001000</v>
      </c>
      <c r="B49" s="111" t="s">
        <v>16</v>
      </c>
      <c r="C49" s="112" t="s">
        <v>32</v>
      </c>
      <c r="D49" s="104">
        <v>45799</v>
      </c>
      <c r="E49" s="110" t="s">
        <v>21</v>
      </c>
      <c r="F49" s="105" t="s">
        <v>92</v>
      </c>
      <c r="G49" s="113">
        <v>0</v>
      </c>
      <c r="H49" s="113">
        <v>132117.35</v>
      </c>
      <c r="I49" s="106">
        <f t="shared" si="0"/>
        <v>8706353.7199999988</v>
      </c>
    </row>
    <row r="50" spans="1:9" ht="16.149999999999999" customHeight="1">
      <c r="A50" s="110">
        <v>2085001000</v>
      </c>
      <c r="B50" s="111" t="s">
        <v>16</v>
      </c>
      <c r="C50" s="112" t="s">
        <v>33</v>
      </c>
      <c r="D50" s="104">
        <v>45800</v>
      </c>
      <c r="E50" s="110" t="s">
        <v>21</v>
      </c>
      <c r="F50" s="105" t="s">
        <v>19</v>
      </c>
      <c r="G50" s="113">
        <v>35240.28</v>
      </c>
      <c r="H50" s="113">
        <v>0</v>
      </c>
      <c r="I50" s="106">
        <f t="shared" si="0"/>
        <v>8741593.9999999981</v>
      </c>
    </row>
    <row r="51" spans="1:9" ht="16.149999999999999" customHeight="1">
      <c r="A51" s="110">
        <v>2085001000</v>
      </c>
      <c r="B51" s="111" t="s">
        <v>16</v>
      </c>
      <c r="C51" s="112" t="s">
        <v>33</v>
      </c>
      <c r="D51" s="104">
        <v>45803</v>
      </c>
      <c r="E51" s="110" t="s">
        <v>21</v>
      </c>
      <c r="F51" s="105" t="s">
        <v>19</v>
      </c>
      <c r="G51" s="106">
        <v>130617.5</v>
      </c>
      <c r="H51" s="113">
        <v>0</v>
      </c>
      <c r="I51" s="106">
        <f t="shared" si="0"/>
        <v>8872211.4999999981</v>
      </c>
    </row>
    <row r="52" spans="1:9" ht="16.149999999999999" customHeight="1">
      <c r="A52" s="110">
        <v>2085001000</v>
      </c>
      <c r="B52" s="111" t="s">
        <v>16</v>
      </c>
      <c r="C52" s="112" t="s">
        <v>32</v>
      </c>
      <c r="D52" s="104">
        <v>45804</v>
      </c>
      <c r="E52" s="110" t="s">
        <v>21</v>
      </c>
      <c r="F52" s="105" t="s">
        <v>19</v>
      </c>
      <c r="G52" s="106">
        <v>290392.5</v>
      </c>
      <c r="H52" s="113">
        <v>0</v>
      </c>
      <c r="I52" s="106">
        <f t="shared" si="0"/>
        <v>9162603.9999999981</v>
      </c>
    </row>
    <row r="53" spans="1:9" ht="16.149999999999999" customHeight="1">
      <c r="A53" s="110">
        <v>2085001000</v>
      </c>
      <c r="B53" s="111" t="s">
        <v>16</v>
      </c>
      <c r="C53" s="112" t="s">
        <v>33</v>
      </c>
      <c r="D53" s="104">
        <v>45805</v>
      </c>
      <c r="E53" s="110" t="s">
        <v>21</v>
      </c>
      <c r="F53" s="105" t="s">
        <v>19</v>
      </c>
      <c r="G53" s="106">
        <v>102420.44</v>
      </c>
      <c r="H53" s="113">
        <v>0</v>
      </c>
      <c r="I53" s="106">
        <f t="shared" si="0"/>
        <v>9265024.4399999976</v>
      </c>
    </row>
    <row r="54" spans="1:9" ht="16.149999999999999" customHeight="1">
      <c r="A54" s="110">
        <v>2085001000</v>
      </c>
      <c r="B54" s="111" t="s">
        <v>16</v>
      </c>
      <c r="C54" s="112" t="s">
        <v>33</v>
      </c>
      <c r="D54" s="104">
        <v>45806</v>
      </c>
      <c r="E54" s="110" t="s">
        <v>21</v>
      </c>
      <c r="F54" s="105" t="s">
        <v>19</v>
      </c>
      <c r="G54" s="106">
        <v>163290.26</v>
      </c>
      <c r="H54" s="113">
        <v>0</v>
      </c>
      <c r="I54" s="106">
        <f t="shared" si="0"/>
        <v>9428314.6999999974</v>
      </c>
    </row>
    <row r="55" spans="1:9" ht="16.149999999999999" customHeight="1">
      <c r="A55" s="110">
        <v>2085001000</v>
      </c>
      <c r="B55" s="111" t="s">
        <v>16</v>
      </c>
      <c r="C55" s="112" t="s">
        <v>33</v>
      </c>
      <c r="D55" s="104">
        <v>45807</v>
      </c>
      <c r="E55" s="110" t="s">
        <v>21</v>
      </c>
      <c r="F55" s="105" t="s">
        <v>19</v>
      </c>
      <c r="G55" s="106">
        <v>38400</v>
      </c>
      <c r="H55" s="113">
        <v>0</v>
      </c>
      <c r="I55" s="106">
        <f t="shared" si="0"/>
        <v>9466714.6999999974</v>
      </c>
    </row>
    <row r="56" spans="1:9" ht="25.15" customHeight="1">
      <c r="A56" s="161"/>
      <c r="B56" s="162"/>
      <c r="C56" s="162"/>
      <c r="D56" s="162"/>
      <c r="E56" s="162"/>
      <c r="F56" s="162"/>
      <c r="G56" s="39">
        <f>SUM(G29:G55)</f>
        <v>4283139.46</v>
      </c>
      <c r="H56" s="39">
        <f>SUM(H29:H55)</f>
        <v>2387085.48</v>
      </c>
      <c r="I56" s="66">
        <f>I55</f>
        <v>9466714.6999999974</v>
      </c>
    </row>
    <row r="57" spans="1:9" ht="15.75" customHeight="1">
      <c r="A57" s="16"/>
      <c r="B57" s="17"/>
      <c r="G57" s="16"/>
      <c r="H57" s="18"/>
    </row>
    <row r="58" spans="1:9" ht="19.899999999999999" customHeight="1">
      <c r="A58" s="147" t="s">
        <v>22</v>
      </c>
      <c r="B58" s="145"/>
      <c r="C58" s="145"/>
      <c r="D58" s="145"/>
      <c r="E58" s="145"/>
      <c r="F58" s="145"/>
      <c r="G58" s="145"/>
      <c r="H58" s="145"/>
      <c r="I58" s="146"/>
    </row>
    <row r="59" spans="1:9" ht="27" customHeight="1">
      <c r="A59" s="32" t="s">
        <v>2</v>
      </c>
      <c r="B59" s="33" t="s">
        <v>3</v>
      </c>
      <c r="C59" s="33" t="s">
        <v>4</v>
      </c>
      <c r="D59" s="32" t="s">
        <v>5</v>
      </c>
      <c r="E59" s="32" t="s">
        <v>6</v>
      </c>
      <c r="F59" s="32" t="s">
        <v>7</v>
      </c>
      <c r="G59" s="94" t="s">
        <v>8</v>
      </c>
      <c r="H59" s="95" t="s">
        <v>9</v>
      </c>
      <c r="I59" s="95" t="s">
        <v>10</v>
      </c>
    </row>
    <row r="60" spans="1:9" ht="15.95" customHeight="1">
      <c r="A60" s="96">
        <v>9607579717</v>
      </c>
      <c r="B60" s="97" t="s">
        <v>42</v>
      </c>
      <c r="C60" s="98"/>
      <c r="D60" s="99"/>
      <c r="E60" s="100"/>
      <c r="F60" s="101"/>
      <c r="G60" s="102"/>
      <c r="H60" s="102">
        <v>0</v>
      </c>
      <c r="I60" s="92">
        <v>867037.78999999957</v>
      </c>
    </row>
    <row r="61" spans="1:9" ht="16.149999999999999" customHeight="1">
      <c r="A61" s="7">
        <v>2085001001</v>
      </c>
      <c r="B61" s="61" t="s">
        <v>23</v>
      </c>
      <c r="C61" s="62" t="s">
        <v>34</v>
      </c>
      <c r="D61" s="63">
        <v>45778</v>
      </c>
      <c r="E61" s="36" t="s">
        <v>17</v>
      </c>
      <c r="F61" s="68" t="s">
        <v>93</v>
      </c>
      <c r="G61" s="38">
        <v>0</v>
      </c>
      <c r="H61" s="38">
        <v>9787.94</v>
      </c>
      <c r="I61" s="38">
        <f>I60+G61-H61</f>
        <v>857249.84999999963</v>
      </c>
    </row>
    <row r="62" spans="1:9" ht="16.149999999999999" customHeight="1">
      <c r="A62" s="7">
        <v>2085001001</v>
      </c>
      <c r="B62" s="61" t="s">
        <v>24</v>
      </c>
      <c r="C62" s="62" t="s">
        <v>35</v>
      </c>
      <c r="D62" s="63">
        <v>45778</v>
      </c>
      <c r="E62" s="36" t="s">
        <v>17</v>
      </c>
      <c r="F62" s="103" t="s">
        <v>93</v>
      </c>
      <c r="G62" s="38">
        <v>0</v>
      </c>
      <c r="H62" s="38">
        <v>221207.35</v>
      </c>
      <c r="I62" s="38">
        <f t="shared" ref="I62:I78" si="1">I61+G62-H62</f>
        <v>636042.49999999965</v>
      </c>
    </row>
    <row r="63" spans="1:9" ht="16.149999999999999" customHeight="1">
      <c r="A63" s="7">
        <v>2085001001</v>
      </c>
      <c r="B63" s="61" t="s">
        <v>24</v>
      </c>
      <c r="C63" s="62" t="s">
        <v>35</v>
      </c>
      <c r="D63" s="63">
        <v>45779</v>
      </c>
      <c r="E63" s="36" t="s">
        <v>17</v>
      </c>
      <c r="F63" s="103" t="s">
        <v>87</v>
      </c>
      <c r="G63" s="38">
        <v>17700</v>
      </c>
      <c r="H63" s="38">
        <v>0</v>
      </c>
      <c r="I63" s="38">
        <f t="shared" si="1"/>
        <v>653742.49999999965</v>
      </c>
    </row>
    <row r="64" spans="1:9" ht="16.149999999999999" customHeight="1">
      <c r="A64" s="7">
        <v>2085001001</v>
      </c>
      <c r="B64" s="61" t="s">
        <v>24</v>
      </c>
      <c r="C64" s="62" t="s">
        <v>35</v>
      </c>
      <c r="D64" s="104">
        <v>45779</v>
      </c>
      <c r="E64" s="36" t="s">
        <v>17</v>
      </c>
      <c r="F64" s="105" t="s">
        <v>94</v>
      </c>
      <c r="G64" s="38">
        <v>0</v>
      </c>
      <c r="H64" s="106">
        <v>4200</v>
      </c>
      <c r="I64" s="38">
        <f t="shared" si="1"/>
        <v>649542.49999999965</v>
      </c>
    </row>
    <row r="65" spans="1:9" ht="16.149999999999999" customHeight="1">
      <c r="A65" s="7">
        <v>2085001001</v>
      </c>
      <c r="B65" s="61" t="s">
        <v>23</v>
      </c>
      <c r="C65" s="62" t="s">
        <v>34</v>
      </c>
      <c r="D65" s="104">
        <v>45779</v>
      </c>
      <c r="E65" s="36" t="s">
        <v>17</v>
      </c>
      <c r="F65" s="107" t="s">
        <v>94</v>
      </c>
      <c r="G65" s="38">
        <v>0</v>
      </c>
      <c r="H65" s="106">
        <v>13500</v>
      </c>
      <c r="I65" s="38">
        <f t="shared" si="1"/>
        <v>636042.49999999965</v>
      </c>
    </row>
    <row r="66" spans="1:9" ht="16.149999999999999" customHeight="1">
      <c r="A66" s="7">
        <v>2085001001</v>
      </c>
      <c r="B66" s="61" t="s">
        <v>24</v>
      </c>
      <c r="C66" s="62" t="s">
        <v>35</v>
      </c>
      <c r="D66" s="104">
        <v>45785</v>
      </c>
      <c r="E66" s="36" t="s">
        <v>17</v>
      </c>
      <c r="F66" s="107" t="s">
        <v>95</v>
      </c>
      <c r="G66" s="38">
        <v>0</v>
      </c>
      <c r="H66" s="106">
        <v>636042.5</v>
      </c>
      <c r="I66" s="38">
        <f t="shared" si="1"/>
        <v>0</v>
      </c>
    </row>
    <row r="67" spans="1:9" ht="16.149999999999999" customHeight="1">
      <c r="A67" s="7">
        <v>2085001001</v>
      </c>
      <c r="B67" s="61" t="s">
        <v>24</v>
      </c>
      <c r="C67" s="62" t="s">
        <v>35</v>
      </c>
      <c r="D67" s="104">
        <v>45786</v>
      </c>
      <c r="E67" s="36" t="s">
        <v>17</v>
      </c>
      <c r="F67" s="107" t="s">
        <v>88</v>
      </c>
      <c r="G67" s="38">
        <v>138860.49</v>
      </c>
      <c r="H67" s="106">
        <v>0</v>
      </c>
      <c r="I67" s="38">
        <f t="shared" si="1"/>
        <v>138860.49</v>
      </c>
    </row>
    <row r="68" spans="1:9" ht="16.149999999999999" customHeight="1">
      <c r="A68" s="7">
        <v>2085001001</v>
      </c>
      <c r="B68" s="61" t="s">
        <v>24</v>
      </c>
      <c r="C68" s="62" t="s">
        <v>35</v>
      </c>
      <c r="D68" s="104">
        <v>45790</v>
      </c>
      <c r="E68" s="36" t="s">
        <v>17</v>
      </c>
      <c r="F68" s="107" t="s">
        <v>89</v>
      </c>
      <c r="G68" s="38">
        <v>741866</v>
      </c>
      <c r="H68" s="106">
        <v>0</v>
      </c>
      <c r="I68" s="38">
        <f t="shared" si="1"/>
        <v>880726.49</v>
      </c>
    </row>
    <row r="69" spans="1:9" ht="16.149999999999999" customHeight="1">
      <c r="A69" s="7">
        <v>2085001001</v>
      </c>
      <c r="B69" s="61" t="s">
        <v>24</v>
      </c>
      <c r="C69" s="62" t="s">
        <v>35</v>
      </c>
      <c r="D69" s="104">
        <v>45790</v>
      </c>
      <c r="E69" s="36" t="s">
        <v>17</v>
      </c>
      <c r="F69" s="107" t="s">
        <v>90</v>
      </c>
      <c r="G69" s="38">
        <v>361620</v>
      </c>
      <c r="H69" s="106">
        <v>0</v>
      </c>
      <c r="I69" s="38">
        <f t="shared" si="1"/>
        <v>1242346.49</v>
      </c>
    </row>
    <row r="70" spans="1:9" ht="16.149999999999999" customHeight="1">
      <c r="A70" s="7">
        <v>2085001001</v>
      </c>
      <c r="B70" s="61" t="s">
        <v>24</v>
      </c>
      <c r="C70" s="62" t="s">
        <v>35</v>
      </c>
      <c r="D70" s="104">
        <v>45791</v>
      </c>
      <c r="E70" s="36" t="s">
        <v>17</v>
      </c>
      <c r="F70" s="107" t="s">
        <v>96</v>
      </c>
      <c r="G70" s="38">
        <v>0</v>
      </c>
      <c r="H70" s="106">
        <v>138860.49</v>
      </c>
      <c r="I70" s="38">
        <f t="shared" si="1"/>
        <v>1103486</v>
      </c>
    </row>
    <row r="71" spans="1:9" ht="16.149999999999999" customHeight="1">
      <c r="A71" s="7">
        <v>2085001001</v>
      </c>
      <c r="B71" s="61" t="s">
        <v>24</v>
      </c>
      <c r="C71" s="62" t="s">
        <v>35</v>
      </c>
      <c r="D71" s="104">
        <v>45796</v>
      </c>
      <c r="E71" s="36" t="s">
        <v>17</v>
      </c>
      <c r="F71" s="107" t="s">
        <v>97</v>
      </c>
      <c r="G71" s="38">
        <v>0</v>
      </c>
      <c r="H71" s="106">
        <v>2850</v>
      </c>
      <c r="I71" s="38">
        <f t="shared" si="1"/>
        <v>1100636</v>
      </c>
    </row>
    <row r="72" spans="1:9" ht="16.149999999999999" customHeight="1">
      <c r="A72" s="7">
        <v>2085001001</v>
      </c>
      <c r="B72" s="61" t="s">
        <v>24</v>
      </c>
      <c r="C72" s="62" t="s">
        <v>35</v>
      </c>
      <c r="D72" s="104">
        <v>45796</v>
      </c>
      <c r="E72" s="36" t="s">
        <v>17</v>
      </c>
      <c r="F72" s="107" t="s">
        <v>97</v>
      </c>
      <c r="G72" s="38">
        <v>0</v>
      </c>
      <c r="H72" s="106">
        <v>64410</v>
      </c>
      <c r="I72" s="38">
        <f t="shared" si="1"/>
        <v>1036226</v>
      </c>
    </row>
    <row r="73" spans="1:9" ht="16.149999999999999" customHeight="1">
      <c r="A73" s="7">
        <v>2085001001</v>
      </c>
      <c r="B73" s="61" t="s">
        <v>24</v>
      </c>
      <c r="C73" s="62" t="s">
        <v>35</v>
      </c>
      <c r="D73" s="104">
        <v>45796</v>
      </c>
      <c r="E73" s="36" t="s">
        <v>17</v>
      </c>
      <c r="F73" s="107" t="s">
        <v>98</v>
      </c>
      <c r="G73" s="38">
        <v>0</v>
      </c>
      <c r="H73" s="106">
        <v>1535</v>
      </c>
      <c r="I73" s="38">
        <f t="shared" si="1"/>
        <v>1034691</v>
      </c>
    </row>
    <row r="74" spans="1:9" ht="16.149999999999999" customHeight="1">
      <c r="A74" s="7">
        <v>2085001001</v>
      </c>
      <c r="B74" s="61" t="s">
        <v>24</v>
      </c>
      <c r="C74" s="62" t="s">
        <v>35</v>
      </c>
      <c r="D74" s="104">
        <v>45796</v>
      </c>
      <c r="E74" s="36" t="s">
        <v>17</v>
      </c>
      <c r="F74" s="107" t="s">
        <v>98</v>
      </c>
      <c r="G74" s="38">
        <v>0</v>
      </c>
      <c r="H74" s="106">
        <v>34691</v>
      </c>
      <c r="I74" s="38">
        <f t="shared" si="1"/>
        <v>1000000</v>
      </c>
    </row>
    <row r="75" spans="1:9" ht="16.149999999999999" customHeight="1">
      <c r="A75" s="7">
        <v>2085001001</v>
      </c>
      <c r="B75" s="61" t="s">
        <v>24</v>
      </c>
      <c r="C75" s="62" t="s">
        <v>35</v>
      </c>
      <c r="D75" s="104">
        <v>45796</v>
      </c>
      <c r="E75" s="36" t="s">
        <v>17</v>
      </c>
      <c r="F75" s="107" t="s">
        <v>91</v>
      </c>
      <c r="G75" s="38">
        <v>994921.64</v>
      </c>
      <c r="H75" s="106">
        <v>0</v>
      </c>
      <c r="I75" s="38">
        <f t="shared" si="1"/>
        <v>1994921.6400000001</v>
      </c>
    </row>
    <row r="76" spans="1:9" ht="16.149999999999999" customHeight="1">
      <c r="A76" s="7">
        <v>2085001001</v>
      </c>
      <c r="B76" s="61" t="s">
        <v>24</v>
      </c>
      <c r="C76" s="62" t="s">
        <v>35</v>
      </c>
      <c r="D76" s="104">
        <v>45798</v>
      </c>
      <c r="E76" s="36" t="s">
        <v>17</v>
      </c>
      <c r="F76" s="107" t="s">
        <v>99</v>
      </c>
      <c r="G76" s="38">
        <v>0</v>
      </c>
      <c r="H76" s="106">
        <v>12400</v>
      </c>
      <c r="I76" s="38">
        <f t="shared" si="1"/>
        <v>1982521.6400000001</v>
      </c>
    </row>
    <row r="77" spans="1:9" ht="16.149999999999999" customHeight="1">
      <c r="A77" s="7">
        <v>2085001001</v>
      </c>
      <c r="B77" s="61" t="s">
        <v>24</v>
      </c>
      <c r="C77" s="62" t="s">
        <v>35</v>
      </c>
      <c r="D77" s="104">
        <v>45798</v>
      </c>
      <c r="E77" s="36" t="s">
        <v>17</v>
      </c>
      <c r="F77" s="107" t="s">
        <v>99</v>
      </c>
      <c r="G77" s="38">
        <v>0</v>
      </c>
      <c r="H77" s="106">
        <v>235600</v>
      </c>
      <c r="I77" s="38">
        <f t="shared" si="1"/>
        <v>1746921.6400000001</v>
      </c>
    </row>
    <row r="78" spans="1:9" ht="16.149999999999999" customHeight="1">
      <c r="A78" s="7">
        <v>2085001001</v>
      </c>
      <c r="B78" s="61" t="s">
        <v>23</v>
      </c>
      <c r="C78" s="62" t="s">
        <v>35</v>
      </c>
      <c r="D78" s="104">
        <v>45799</v>
      </c>
      <c r="E78" s="36" t="s">
        <v>17</v>
      </c>
      <c r="F78" s="107" t="s">
        <v>92</v>
      </c>
      <c r="G78" s="38">
        <v>132117.35</v>
      </c>
      <c r="H78" s="106">
        <v>0</v>
      </c>
      <c r="I78" s="38">
        <f t="shared" si="1"/>
        <v>1879038.9900000002</v>
      </c>
    </row>
    <row r="79" spans="1:9" ht="25.15" customHeight="1">
      <c r="A79" s="161" t="s">
        <v>12</v>
      </c>
      <c r="B79" s="162"/>
      <c r="C79" s="162"/>
      <c r="D79" s="162"/>
      <c r="E79" s="162"/>
      <c r="F79" s="162"/>
      <c r="G79" s="39">
        <f>SUM(G61:G78)</f>
        <v>2387085.48</v>
      </c>
      <c r="H79" s="39">
        <f>SUM(H61:H78)</f>
        <v>1375084.28</v>
      </c>
      <c r="I79" s="66">
        <f>I78</f>
        <v>1879038.9900000002</v>
      </c>
    </row>
    <row r="80" spans="1:9" ht="15.75" customHeight="1">
      <c r="B80" s="16"/>
      <c r="C80" s="17"/>
      <c r="H80" s="16"/>
      <c r="I80" s="18"/>
    </row>
    <row r="81" spans="1:9" ht="19.899999999999999" customHeight="1">
      <c r="A81" s="147" t="s">
        <v>36</v>
      </c>
      <c r="B81" s="145"/>
      <c r="C81" s="145"/>
      <c r="D81" s="145"/>
      <c r="E81" s="145"/>
      <c r="F81" s="145"/>
      <c r="G81" s="145"/>
      <c r="H81" s="145"/>
      <c r="I81" s="146"/>
    </row>
    <row r="82" spans="1:9" ht="27" customHeight="1">
      <c r="A82" s="32" t="s">
        <v>2</v>
      </c>
      <c r="B82" s="33" t="s">
        <v>3</v>
      </c>
      <c r="C82" s="33" t="s">
        <v>4</v>
      </c>
      <c r="D82" s="32" t="s">
        <v>5</v>
      </c>
      <c r="E82" s="32" t="s">
        <v>6</v>
      </c>
      <c r="F82" s="32" t="s">
        <v>7</v>
      </c>
      <c r="G82" s="94" t="s">
        <v>8</v>
      </c>
      <c r="H82" s="95" t="s">
        <v>9</v>
      </c>
      <c r="I82" s="95" t="s">
        <v>10</v>
      </c>
    </row>
    <row r="83" spans="1:9" ht="15.95" customHeight="1">
      <c r="A83" s="96">
        <v>9607579717</v>
      </c>
      <c r="B83" s="97" t="s">
        <v>42</v>
      </c>
      <c r="C83" s="98"/>
      <c r="D83" s="99"/>
      <c r="E83" s="100"/>
      <c r="F83" s="101"/>
      <c r="G83" s="102"/>
      <c r="H83" s="102">
        <v>0</v>
      </c>
      <c r="I83" s="92">
        <v>0</v>
      </c>
    </row>
    <row r="84" spans="1:9" ht="16.149999999999999" customHeight="1">
      <c r="A84" s="7">
        <v>9607579717</v>
      </c>
      <c r="B84" s="61" t="s">
        <v>37</v>
      </c>
      <c r="C84" s="62" t="s">
        <v>34</v>
      </c>
      <c r="D84" s="63">
        <v>45785</v>
      </c>
      <c r="E84" s="36" t="s">
        <v>17</v>
      </c>
      <c r="F84" s="68">
        <v>5170030199</v>
      </c>
      <c r="G84" s="91">
        <v>6063.75</v>
      </c>
      <c r="H84" s="91">
        <v>0</v>
      </c>
      <c r="I84" s="90">
        <f>I83+G84-H84</f>
        <v>6063.75</v>
      </c>
    </row>
    <row r="85" spans="1:9" ht="16.149999999999999" customHeight="1">
      <c r="A85" s="7">
        <v>9607579717</v>
      </c>
      <c r="B85" s="61" t="s">
        <v>37</v>
      </c>
      <c r="C85" s="62" t="s">
        <v>34</v>
      </c>
      <c r="D85" s="63">
        <v>45797</v>
      </c>
      <c r="E85" s="36" t="s">
        <v>38</v>
      </c>
      <c r="F85" s="68" t="s">
        <v>58</v>
      </c>
      <c r="G85" s="91">
        <v>0</v>
      </c>
      <c r="H85" s="91">
        <v>6063.75</v>
      </c>
      <c r="I85" s="90">
        <f>I84+G85-H85</f>
        <v>0</v>
      </c>
    </row>
    <row r="86" spans="1:9" ht="25.15" customHeight="1">
      <c r="A86" s="161" t="s">
        <v>12</v>
      </c>
      <c r="B86" s="162"/>
      <c r="C86" s="162"/>
      <c r="D86" s="162"/>
      <c r="E86" s="162"/>
      <c r="F86" s="162"/>
      <c r="G86" s="108">
        <f>SUM(G84:G85)</f>
        <v>6063.75</v>
      </c>
      <c r="H86" s="108">
        <f>SUM(H84:H85)</f>
        <v>6063.75</v>
      </c>
      <c r="I86" s="109">
        <f>+I85</f>
        <v>0</v>
      </c>
    </row>
    <row r="87" spans="1:9" ht="18" customHeight="1">
      <c r="B87" s="16"/>
      <c r="C87" s="17"/>
      <c r="H87" s="16"/>
      <c r="I87" s="18"/>
    </row>
    <row r="88" spans="1:9" ht="25.15" customHeight="1">
      <c r="A88" s="161" t="s">
        <v>42</v>
      </c>
      <c r="B88" s="162"/>
      <c r="C88" s="162"/>
      <c r="D88" s="162"/>
      <c r="E88" s="162"/>
      <c r="F88" s="162"/>
      <c r="G88" s="39"/>
      <c r="H88" s="39"/>
      <c r="I88" s="39">
        <f>I9+I15+I22+I28+I60+I83</f>
        <v>8533866.9099999983</v>
      </c>
    </row>
    <row r="89" spans="1:9" ht="25.15" customHeight="1">
      <c r="A89" s="161" t="s">
        <v>71</v>
      </c>
      <c r="B89" s="162"/>
      <c r="C89" s="162"/>
      <c r="D89" s="162"/>
      <c r="E89" s="162"/>
      <c r="F89" s="162"/>
      <c r="G89" s="39">
        <f>G11+G18+G24+G56+G79+G86</f>
        <v>6676288.6899999995</v>
      </c>
      <c r="H89" s="39">
        <f>H11+H18+H24+H56+H79+H86</f>
        <v>3768908.51</v>
      </c>
      <c r="I89" s="39">
        <f>I88+G89-H89</f>
        <v>11441247.089999998</v>
      </c>
    </row>
    <row r="90" spans="1:9" ht="30" customHeight="1">
      <c r="A90" s="161" t="s">
        <v>46</v>
      </c>
      <c r="B90" s="162"/>
      <c r="C90" s="162"/>
      <c r="D90" s="162"/>
      <c r="E90" s="162"/>
      <c r="F90" s="162"/>
      <c r="G90" s="39">
        <f>SUM(G89)</f>
        <v>6676288.6899999995</v>
      </c>
      <c r="H90" s="39">
        <f>SUM(H89)</f>
        <v>3768908.51</v>
      </c>
      <c r="I90" s="66">
        <f>I89</f>
        <v>11441247.089999998</v>
      </c>
    </row>
    <row r="91" spans="1:9" ht="15.75" customHeight="1">
      <c r="B91" s="16"/>
      <c r="C91" s="17"/>
      <c r="H91" s="16"/>
      <c r="I91" s="18"/>
    </row>
    <row r="92" spans="1:9" ht="90" customHeight="1">
      <c r="A92" s="163" t="s">
        <v>77</v>
      </c>
      <c r="B92" s="163"/>
      <c r="C92" s="163"/>
      <c r="D92" s="72"/>
      <c r="E92" s="164" t="s">
        <v>86</v>
      </c>
      <c r="F92" s="164"/>
      <c r="G92" s="164"/>
      <c r="H92" s="164"/>
      <c r="I92" s="164"/>
    </row>
    <row r="93" spans="1:9" ht="15.75" customHeight="1">
      <c r="B93" s="16"/>
      <c r="C93" s="17"/>
      <c r="H93" s="16"/>
      <c r="I93" s="18"/>
    </row>
    <row r="94" spans="1:9" ht="15.75" customHeight="1">
      <c r="B94" s="16"/>
      <c r="C94" s="17"/>
      <c r="H94" s="16"/>
      <c r="I94" s="18"/>
    </row>
  </sheetData>
  <mergeCells count="22">
    <mergeCell ref="A89:F89"/>
    <mergeCell ref="A90:F90"/>
    <mergeCell ref="A92:C92"/>
    <mergeCell ref="E92:I92"/>
    <mergeCell ref="A56:F56"/>
    <mergeCell ref="A58:I58"/>
    <mergeCell ref="A79:F79"/>
    <mergeCell ref="A81:I81"/>
    <mergeCell ref="A86:F86"/>
    <mergeCell ref="A88:F88"/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MAYO DEL 2025&amp;R&amp;P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100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152" t="s">
        <v>13</v>
      </c>
      <c r="B7" s="153"/>
      <c r="C7" s="153"/>
      <c r="D7" s="153"/>
      <c r="E7" s="153"/>
      <c r="F7" s="153"/>
      <c r="G7" s="153"/>
      <c r="H7" s="153"/>
      <c r="I7" s="154"/>
    </row>
    <row r="8" spans="1:9" ht="27" customHeight="1">
      <c r="A8" s="32" t="s">
        <v>2</v>
      </c>
      <c r="B8" s="33" t="s">
        <v>3</v>
      </c>
      <c r="C8" s="33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98"/>
      <c r="D9" s="99"/>
      <c r="E9" s="100"/>
      <c r="F9" s="101"/>
      <c r="G9" s="102"/>
      <c r="H9" s="102">
        <v>0</v>
      </c>
      <c r="I9" s="92">
        <v>25790.840000000007</v>
      </c>
    </row>
    <row r="10" spans="1:9" ht="16.149999999999999" customHeight="1">
      <c r="A10" s="7" t="s">
        <v>14</v>
      </c>
      <c r="B10" s="8" t="s">
        <v>28</v>
      </c>
      <c r="C10" s="9" t="s">
        <v>101</v>
      </c>
      <c r="D10" s="10">
        <v>45813</v>
      </c>
      <c r="E10" s="11" t="s">
        <v>102</v>
      </c>
      <c r="F10" s="12" t="s">
        <v>103</v>
      </c>
      <c r="G10" s="13">
        <v>38541.29</v>
      </c>
      <c r="H10" s="13">
        <v>0</v>
      </c>
      <c r="I10" s="13">
        <f>I9+G10-H10</f>
        <v>64332.130000000005</v>
      </c>
    </row>
    <row r="11" spans="1:9" ht="16.149999999999999" customHeight="1">
      <c r="A11" s="7" t="s">
        <v>14</v>
      </c>
      <c r="B11" s="8" t="s">
        <v>28</v>
      </c>
      <c r="C11" s="9" t="s">
        <v>101</v>
      </c>
      <c r="D11" s="10">
        <v>45838</v>
      </c>
      <c r="E11" s="11" t="s">
        <v>104</v>
      </c>
      <c r="F11" s="12" t="s">
        <v>27</v>
      </c>
      <c r="G11" s="13">
        <v>0</v>
      </c>
      <c r="H11" s="13">
        <v>175</v>
      </c>
      <c r="I11" s="13">
        <f>I10+G11-H11</f>
        <v>64157.130000000005</v>
      </c>
    </row>
    <row r="12" spans="1:9" ht="25.15" customHeight="1">
      <c r="A12" s="161" t="s">
        <v>12</v>
      </c>
      <c r="B12" s="162"/>
      <c r="C12" s="162"/>
      <c r="D12" s="162"/>
      <c r="E12" s="162"/>
      <c r="F12" s="162"/>
      <c r="G12" s="39">
        <f>SUM(G10:G11)</f>
        <v>38541.29</v>
      </c>
      <c r="H12" s="39">
        <f>SUM(H10:H11)</f>
        <v>175</v>
      </c>
      <c r="I12" s="66">
        <f>I11</f>
        <v>64157.130000000005</v>
      </c>
    </row>
    <row r="13" spans="1:9" ht="15.75" customHeight="1">
      <c r="B13" s="16"/>
      <c r="C13" s="17"/>
      <c r="H13" s="16"/>
      <c r="I13" s="18"/>
    </row>
    <row r="14" spans="1:9" ht="19.899999999999999" customHeight="1">
      <c r="A14" s="147" t="s">
        <v>0</v>
      </c>
      <c r="B14" s="147"/>
      <c r="C14" s="147"/>
      <c r="D14" s="147"/>
      <c r="E14" s="147"/>
      <c r="F14" s="147"/>
      <c r="G14" s="147"/>
      <c r="H14" s="147"/>
      <c r="I14" s="147"/>
    </row>
    <row r="15" spans="1:9" ht="27" customHeight="1">
      <c r="A15" s="32" t="s">
        <v>2</v>
      </c>
      <c r="B15" s="33" t="s">
        <v>3</v>
      </c>
      <c r="C15" s="33" t="s">
        <v>4</v>
      </c>
      <c r="D15" s="32" t="s">
        <v>5</v>
      </c>
      <c r="E15" s="32" t="s">
        <v>6</v>
      </c>
      <c r="F15" s="32" t="s">
        <v>7</v>
      </c>
      <c r="G15" s="33" t="s">
        <v>8</v>
      </c>
      <c r="H15" s="32" t="s">
        <v>9</v>
      </c>
      <c r="I15" s="32" t="s">
        <v>10</v>
      </c>
    </row>
    <row r="16" spans="1:9" ht="15.95" customHeight="1">
      <c r="A16" s="96" t="s">
        <v>11</v>
      </c>
      <c r="B16" s="97" t="s">
        <v>42</v>
      </c>
      <c r="C16" s="98"/>
      <c r="D16" s="99"/>
      <c r="E16" s="100"/>
      <c r="F16" s="101"/>
      <c r="G16" s="102"/>
      <c r="H16" s="102">
        <v>0</v>
      </c>
      <c r="I16" s="92">
        <v>1632.6799999999998</v>
      </c>
    </row>
    <row r="17" spans="1:9" ht="16.149999999999999" customHeight="1">
      <c r="A17" s="7" t="s">
        <v>11</v>
      </c>
      <c r="B17" s="8" t="s">
        <v>29</v>
      </c>
      <c r="C17" s="28" t="s">
        <v>40</v>
      </c>
      <c r="D17" s="10">
        <v>45838</v>
      </c>
      <c r="E17" s="29" t="s">
        <v>21</v>
      </c>
      <c r="F17" s="30" t="s">
        <v>27</v>
      </c>
      <c r="G17" s="13">
        <v>0</v>
      </c>
      <c r="H17" s="13">
        <v>175</v>
      </c>
      <c r="I17" s="13">
        <f>I16+G17-H17</f>
        <v>1457.6799999999998</v>
      </c>
    </row>
    <row r="18" spans="1:9" ht="16.149999999999999" customHeight="1">
      <c r="A18" s="7" t="s">
        <v>11</v>
      </c>
      <c r="B18" s="8" t="s">
        <v>28</v>
      </c>
      <c r="C18" s="28" t="s">
        <v>41</v>
      </c>
      <c r="D18" s="10">
        <v>45838</v>
      </c>
      <c r="E18" s="29" t="s">
        <v>21</v>
      </c>
      <c r="F18" s="30" t="s">
        <v>27</v>
      </c>
      <c r="G18" s="13">
        <v>0</v>
      </c>
      <c r="H18" s="13">
        <v>150</v>
      </c>
      <c r="I18" s="13">
        <f>I17+G18-H18</f>
        <v>1307.6799999999998</v>
      </c>
    </row>
    <row r="19" spans="1:9" ht="25.15" customHeight="1">
      <c r="A19" s="161" t="s">
        <v>12</v>
      </c>
      <c r="B19" s="161"/>
      <c r="C19" s="161"/>
      <c r="D19" s="161"/>
      <c r="E19" s="161"/>
      <c r="F19" s="161"/>
      <c r="G19" s="39">
        <f>SUM(G17:G18)</f>
        <v>0</v>
      </c>
      <c r="H19" s="39">
        <f>SUM(H17:H18)</f>
        <v>325</v>
      </c>
      <c r="I19" s="66">
        <f>I18</f>
        <v>1307.6799999999998</v>
      </c>
    </row>
    <row r="20" spans="1:9" ht="15.75" customHeight="1">
      <c r="B20" s="16"/>
      <c r="C20" s="17"/>
      <c r="G20" s="31"/>
      <c r="H20" s="16"/>
      <c r="I20" s="18"/>
    </row>
    <row r="21" spans="1:9" ht="19.899999999999999" customHeight="1">
      <c r="A21" s="147" t="s">
        <v>15</v>
      </c>
      <c r="B21" s="145"/>
      <c r="C21" s="145"/>
      <c r="D21" s="145"/>
      <c r="E21" s="145"/>
      <c r="F21" s="145"/>
      <c r="G21" s="145"/>
      <c r="H21" s="145"/>
      <c r="I21" s="146"/>
    </row>
    <row r="22" spans="1:9" ht="27" customHeight="1">
      <c r="A22" s="32" t="s">
        <v>2</v>
      </c>
      <c r="B22" s="33" t="s">
        <v>3</v>
      </c>
      <c r="C22" s="33" t="s">
        <v>4</v>
      </c>
      <c r="D22" s="32" t="s">
        <v>5</v>
      </c>
      <c r="E22" s="33" t="s">
        <v>6</v>
      </c>
      <c r="F22" s="32" t="s">
        <v>7</v>
      </c>
      <c r="G22" s="33" t="s">
        <v>8</v>
      </c>
      <c r="H22" s="32" t="s">
        <v>9</v>
      </c>
      <c r="I22" s="32" t="s">
        <v>10</v>
      </c>
    </row>
    <row r="23" spans="1:9" ht="15.95" customHeight="1">
      <c r="A23" s="96" t="s">
        <v>59</v>
      </c>
      <c r="B23" s="97" t="s">
        <v>42</v>
      </c>
      <c r="C23" s="98"/>
      <c r="D23" s="99"/>
      <c r="E23" s="100"/>
      <c r="F23" s="101"/>
      <c r="G23" s="102"/>
      <c r="H23" s="102">
        <v>0</v>
      </c>
      <c r="I23" s="92">
        <v>68069.88</v>
      </c>
    </row>
    <row r="24" spans="1:9" ht="16.149999999999999" customHeight="1">
      <c r="A24" s="7" t="s">
        <v>72</v>
      </c>
      <c r="B24" s="70" t="s">
        <v>28</v>
      </c>
      <c r="C24" s="34" t="s">
        <v>26</v>
      </c>
      <c r="D24" s="35">
        <v>45838</v>
      </c>
      <c r="E24" s="36" t="s">
        <v>30</v>
      </c>
      <c r="F24" s="37" t="s">
        <v>27</v>
      </c>
      <c r="G24" s="38">
        <v>0</v>
      </c>
      <c r="H24" s="38">
        <v>175</v>
      </c>
      <c r="I24" s="13">
        <f>I23+G24-H24</f>
        <v>67894.880000000005</v>
      </c>
    </row>
    <row r="25" spans="1:9" ht="25.15" customHeight="1">
      <c r="A25" s="161" t="s">
        <v>12</v>
      </c>
      <c r="B25" s="162"/>
      <c r="C25" s="162"/>
      <c r="D25" s="162"/>
      <c r="E25" s="162"/>
      <c r="F25" s="162"/>
      <c r="G25" s="39">
        <f>SUM(G24:G24)</f>
        <v>0</v>
      </c>
      <c r="H25" s="39">
        <f>SUM(H24:H24)</f>
        <v>175</v>
      </c>
      <c r="I25" s="39">
        <f>+I24</f>
        <v>67894.880000000005</v>
      </c>
    </row>
    <row r="26" spans="1:9" ht="15.75" customHeight="1">
      <c r="A26" s="16"/>
      <c r="B26" s="17"/>
      <c r="G26" s="16"/>
      <c r="H26" s="18"/>
    </row>
    <row r="27" spans="1:9" ht="19.899999999999999" customHeight="1">
      <c r="A27" s="147" t="s">
        <v>20</v>
      </c>
      <c r="B27" s="145"/>
      <c r="C27" s="145"/>
      <c r="D27" s="145"/>
      <c r="E27" s="145"/>
      <c r="F27" s="145"/>
      <c r="G27" s="145"/>
      <c r="H27" s="145"/>
      <c r="I27" s="146"/>
    </row>
    <row r="28" spans="1:9" ht="27" customHeight="1">
      <c r="A28" s="32" t="s">
        <v>2</v>
      </c>
      <c r="B28" s="33" t="s">
        <v>3</v>
      </c>
      <c r="C28" s="33" t="s">
        <v>4</v>
      </c>
      <c r="D28" s="32" t="s">
        <v>5</v>
      </c>
      <c r="E28" s="32" t="s">
        <v>6</v>
      </c>
      <c r="F28" s="32" t="s">
        <v>7</v>
      </c>
      <c r="G28" s="94" t="s">
        <v>8</v>
      </c>
      <c r="H28" s="95" t="s">
        <v>9</v>
      </c>
      <c r="I28" s="95" t="s">
        <v>10</v>
      </c>
    </row>
    <row r="29" spans="1:9" ht="15.95" customHeight="1">
      <c r="A29" s="96">
        <v>2085001000</v>
      </c>
      <c r="B29" s="97" t="s">
        <v>42</v>
      </c>
      <c r="C29" s="98"/>
      <c r="D29" s="99"/>
      <c r="E29" s="100"/>
      <c r="F29" s="101"/>
      <c r="G29" s="102"/>
      <c r="H29" s="102">
        <v>0</v>
      </c>
      <c r="I29" s="92">
        <v>9466714.6999999974</v>
      </c>
    </row>
    <row r="30" spans="1:9" ht="16.149999999999999" customHeight="1">
      <c r="A30" s="110">
        <v>2085001000</v>
      </c>
      <c r="B30" s="111" t="s">
        <v>18</v>
      </c>
      <c r="C30" s="112" t="s">
        <v>32</v>
      </c>
      <c r="D30" s="104">
        <v>45810</v>
      </c>
      <c r="E30" s="110" t="s">
        <v>105</v>
      </c>
      <c r="F30" s="105" t="s">
        <v>19</v>
      </c>
      <c r="G30" s="113">
        <v>413467.62</v>
      </c>
      <c r="H30" s="106">
        <v>0</v>
      </c>
      <c r="I30" s="106">
        <f>I29+G30-H30</f>
        <v>9880182.3199999966</v>
      </c>
    </row>
    <row r="31" spans="1:9" ht="16.149999999999999" customHeight="1">
      <c r="A31" s="110">
        <v>2085001000</v>
      </c>
      <c r="B31" s="111" t="s">
        <v>16</v>
      </c>
      <c r="C31" s="112" t="s">
        <v>33</v>
      </c>
      <c r="D31" s="93">
        <v>45811</v>
      </c>
      <c r="E31" s="110" t="s">
        <v>105</v>
      </c>
      <c r="F31" s="105" t="s">
        <v>19</v>
      </c>
      <c r="G31" s="106">
        <v>44743.92</v>
      </c>
      <c r="H31" s="113">
        <v>0</v>
      </c>
      <c r="I31" s="106">
        <f t="shared" ref="I31:I57" si="0">I30+G31-H31</f>
        <v>9924926.2399999965</v>
      </c>
    </row>
    <row r="32" spans="1:9" ht="16.149999999999999" customHeight="1">
      <c r="A32" s="110">
        <v>2085001000</v>
      </c>
      <c r="B32" s="111" t="s">
        <v>16</v>
      </c>
      <c r="C32" s="112" t="s">
        <v>33</v>
      </c>
      <c r="D32" s="93">
        <v>45812</v>
      </c>
      <c r="E32" s="110" t="s">
        <v>105</v>
      </c>
      <c r="F32" s="105" t="s">
        <v>19</v>
      </c>
      <c r="G32" s="106">
        <v>53542.25</v>
      </c>
      <c r="H32" s="113">
        <v>0</v>
      </c>
      <c r="I32" s="106">
        <f t="shared" si="0"/>
        <v>9978468.4899999965</v>
      </c>
    </row>
    <row r="33" spans="1:9" ht="16.149999999999999" customHeight="1">
      <c r="A33" s="110">
        <v>2085001000</v>
      </c>
      <c r="B33" s="111" t="s">
        <v>16</v>
      </c>
      <c r="C33" s="112" t="s">
        <v>32</v>
      </c>
      <c r="D33" s="104">
        <v>45813</v>
      </c>
      <c r="E33" s="110" t="s">
        <v>106</v>
      </c>
      <c r="F33" s="105" t="s">
        <v>107</v>
      </c>
      <c r="G33" s="106">
        <v>0</v>
      </c>
      <c r="H33" s="113">
        <v>1577922.5</v>
      </c>
      <c r="I33" s="106">
        <f t="shared" si="0"/>
        <v>8400545.9899999965</v>
      </c>
    </row>
    <row r="34" spans="1:9" ht="16.149999999999999" customHeight="1">
      <c r="A34" s="110">
        <v>2085001000</v>
      </c>
      <c r="B34" s="111" t="s">
        <v>16</v>
      </c>
      <c r="C34" s="112" t="s">
        <v>33</v>
      </c>
      <c r="D34" s="104">
        <v>45813</v>
      </c>
      <c r="E34" s="110" t="s">
        <v>106</v>
      </c>
      <c r="F34" s="105" t="s">
        <v>108</v>
      </c>
      <c r="G34" s="106">
        <v>0</v>
      </c>
      <c r="H34" s="113">
        <v>92040</v>
      </c>
      <c r="I34" s="106">
        <f t="shared" si="0"/>
        <v>8308505.9899999965</v>
      </c>
    </row>
    <row r="35" spans="1:9" ht="16.149999999999999" customHeight="1">
      <c r="A35" s="110">
        <v>2085001000</v>
      </c>
      <c r="B35" s="111" t="s">
        <v>16</v>
      </c>
      <c r="C35" s="112" t="s">
        <v>33</v>
      </c>
      <c r="D35" s="104">
        <v>45813</v>
      </c>
      <c r="E35" s="110" t="s">
        <v>106</v>
      </c>
      <c r="F35" s="105" t="s">
        <v>109</v>
      </c>
      <c r="G35" s="113">
        <v>0</v>
      </c>
      <c r="H35" s="113">
        <v>38541.29</v>
      </c>
      <c r="I35" s="106">
        <f t="shared" si="0"/>
        <v>8269964.6999999965</v>
      </c>
    </row>
    <row r="36" spans="1:9" ht="16.149999999999999" customHeight="1">
      <c r="A36" s="110">
        <v>2085001000</v>
      </c>
      <c r="B36" s="111" t="s">
        <v>16</v>
      </c>
      <c r="C36" s="112" t="s">
        <v>32</v>
      </c>
      <c r="D36" s="104">
        <v>45813</v>
      </c>
      <c r="E36" s="110" t="s">
        <v>105</v>
      </c>
      <c r="F36" s="105" t="s">
        <v>19</v>
      </c>
      <c r="G36" s="106">
        <v>356720.5</v>
      </c>
      <c r="H36" s="113">
        <v>0</v>
      </c>
      <c r="I36" s="106">
        <f t="shared" si="0"/>
        <v>8626685.1999999955</v>
      </c>
    </row>
    <row r="37" spans="1:9" ht="16.149999999999999" customHeight="1">
      <c r="A37" s="110">
        <v>2085001000</v>
      </c>
      <c r="B37" s="111" t="s">
        <v>16</v>
      </c>
      <c r="C37" s="112" t="s">
        <v>33</v>
      </c>
      <c r="D37" s="104">
        <v>45814</v>
      </c>
      <c r="E37" s="110" t="s">
        <v>105</v>
      </c>
      <c r="F37" s="105" t="s">
        <v>19</v>
      </c>
      <c r="G37" s="106">
        <v>2500</v>
      </c>
      <c r="H37" s="113">
        <v>0</v>
      </c>
      <c r="I37" s="106">
        <f t="shared" si="0"/>
        <v>8629185.1999999955</v>
      </c>
    </row>
    <row r="38" spans="1:9" ht="16.149999999999999" customHeight="1">
      <c r="A38" s="110">
        <v>2085001000</v>
      </c>
      <c r="B38" s="111" t="s">
        <v>16</v>
      </c>
      <c r="C38" s="112" t="s">
        <v>32</v>
      </c>
      <c r="D38" s="104">
        <v>45817</v>
      </c>
      <c r="E38" s="110" t="s">
        <v>105</v>
      </c>
      <c r="F38" s="105" t="s">
        <v>19</v>
      </c>
      <c r="G38" s="113">
        <v>437458.18</v>
      </c>
      <c r="H38" s="113">
        <v>0</v>
      </c>
      <c r="I38" s="106">
        <f t="shared" si="0"/>
        <v>9066643.3799999952</v>
      </c>
    </row>
    <row r="39" spans="1:9" ht="16.149999999999999" customHeight="1">
      <c r="A39" s="110">
        <v>2085001000</v>
      </c>
      <c r="B39" s="111" t="s">
        <v>16</v>
      </c>
      <c r="C39" s="112" t="s">
        <v>33</v>
      </c>
      <c r="D39" s="104">
        <v>45818</v>
      </c>
      <c r="E39" s="110" t="s">
        <v>105</v>
      </c>
      <c r="F39" s="105" t="s">
        <v>19</v>
      </c>
      <c r="G39" s="106">
        <v>152250.85</v>
      </c>
      <c r="H39" s="113">
        <v>0</v>
      </c>
      <c r="I39" s="106">
        <f t="shared" si="0"/>
        <v>9218894.2299999949</v>
      </c>
    </row>
    <row r="40" spans="1:9" ht="16.149999999999999" customHeight="1">
      <c r="A40" s="110">
        <v>2085001000</v>
      </c>
      <c r="B40" s="111" t="s">
        <v>16</v>
      </c>
      <c r="C40" s="112" t="s">
        <v>33</v>
      </c>
      <c r="D40" s="104">
        <v>45819</v>
      </c>
      <c r="E40" s="110" t="s">
        <v>105</v>
      </c>
      <c r="F40" s="105" t="s">
        <v>19</v>
      </c>
      <c r="G40" s="106">
        <v>33658</v>
      </c>
      <c r="H40" s="113">
        <v>0</v>
      </c>
      <c r="I40" s="106">
        <f t="shared" si="0"/>
        <v>9252552.2299999949</v>
      </c>
    </row>
    <row r="41" spans="1:9" ht="16.149999999999999" customHeight="1">
      <c r="A41" s="110">
        <v>2085001000</v>
      </c>
      <c r="B41" s="111" t="s">
        <v>16</v>
      </c>
      <c r="C41" s="112" t="s">
        <v>32</v>
      </c>
      <c r="D41" s="104">
        <v>45820</v>
      </c>
      <c r="E41" s="110" t="s">
        <v>105</v>
      </c>
      <c r="F41" s="105" t="s">
        <v>19</v>
      </c>
      <c r="G41" s="113">
        <v>2000</v>
      </c>
      <c r="H41" s="113">
        <v>0</v>
      </c>
      <c r="I41" s="106">
        <f t="shared" si="0"/>
        <v>9254552.2299999949</v>
      </c>
    </row>
    <row r="42" spans="1:9" ht="16.149999999999999" customHeight="1">
      <c r="A42" s="110">
        <v>2085001000</v>
      </c>
      <c r="B42" s="111" t="s">
        <v>16</v>
      </c>
      <c r="C42" s="112" t="s">
        <v>32</v>
      </c>
      <c r="D42" s="104">
        <v>45820</v>
      </c>
      <c r="E42" s="110" t="s">
        <v>106</v>
      </c>
      <c r="F42" s="105" t="s">
        <v>110</v>
      </c>
      <c r="G42" s="106">
        <v>0</v>
      </c>
      <c r="H42" s="113">
        <v>41971.83</v>
      </c>
      <c r="I42" s="106">
        <f t="shared" si="0"/>
        <v>9212580.3999999948</v>
      </c>
    </row>
    <row r="43" spans="1:9" ht="16.149999999999999" customHeight="1">
      <c r="A43" s="110">
        <v>2085001000</v>
      </c>
      <c r="B43" s="111" t="s">
        <v>16</v>
      </c>
      <c r="C43" s="112" t="s">
        <v>32</v>
      </c>
      <c r="D43" s="104">
        <v>45821</v>
      </c>
      <c r="E43" s="110" t="s">
        <v>105</v>
      </c>
      <c r="F43" s="105" t="s">
        <v>19</v>
      </c>
      <c r="G43" s="113">
        <v>4735.2</v>
      </c>
      <c r="H43" s="113">
        <v>0</v>
      </c>
      <c r="I43" s="106">
        <f t="shared" si="0"/>
        <v>9217315.599999994</v>
      </c>
    </row>
    <row r="44" spans="1:9" ht="16.149999999999999" customHeight="1">
      <c r="A44" s="110">
        <v>2085001000</v>
      </c>
      <c r="B44" s="111" t="s">
        <v>16</v>
      </c>
      <c r="C44" s="112" t="s">
        <v>33</v>
      </c>
      <c r="D44" s="104">
        <v>45824</v>
      </c>
      <c r="E44" s="110" t="s">
        <v>105</v>
      </c>
      <c r="F44" s="105" t="s">
        <v>19</v>
      </c>
      <c r="G44" s="106">
        <v>53523.5</v>
      </c>
      <c r="H44" s="113">
        <v>0</v>
      </c>
      <c r="I44" s="106">
        <f t="shared" si="0"/>
        <v>9270839.099999994</v>
      </c>
    </row>
    <row r="45" spans="1:9" ht="16.149999999999999" customHeight="1">
      <c r="A45" s="110">
        <v>2085001000</v>
      </c>
      <c r="B45" s="111" t="s">
        <v>16</v>
      </c>
      <c r="C45" s="112" t="s">
        <v>32</v>
      </c>
      <c r="D45" s="104">
        <v>45825</v>
      </c>
      <c r="E45" s="110" t="s">
        <v>105</v>
      </c>
      <c r="F45" s="105" t="s">
        <v>19</v>
      </c>
      <c r="G45" s="106">
        <v>50190</v>
      </c>
      <c r="H45" s="113">
        <v>0</v>
      </c>
      <c r="I45" s="106">
        <f t="shared" si="0"/>
        <v>9321029.099999994</v>
      </c>
    </row>
    <row r="46" spans="1:9" ht="16.149999999999999" customHeight="1">
      <c r="A46" s="110">
        <v>2085001000</v>
      </c>
      <c r="B46" s="111" t="s">
        <v>16</v>
      </c>
      <c r="C46" s="112" t="s">
        <v>32</v>
      </c>
      <c r="D46" s="104">
        <v>45826</v>
      </c>
      <c r="E46" s="110" t="s">
        <v>106</v>
      </c>
      <c r="F46" s="105" t="s">
        <v>111</v>
      </c>
      <c r="G46" s="106">
        <v>0</v>
      </c>
      <c r="H46" s="113">
        <v>342500.98</v>
      </c>
      <c r="I46" s="106">
        <f t="shared" si="0"/>
        <v>8978528.1199999936</v>
      </c>
    </row>
    <row r="47" spans="1:9" ht="16.149999999999999" customHeight="1">
      <c r="A47" s="110">
        <v>2085001000</v>
      </c>
      <c r="B47" s="111" t="s">
        <v>16</v>
      </c>
      <c r="C47" s="112" t="s">
        <v>32</v>
      </c>
      <c r="D47" s="104">
        <v>45826</v>
      </c>
      <c r="E47" s="110" t="s">
        <v>105</v>
      </c>
      <c r="F47" s="105" t="s">
        <v>19</v>
      </c>
      <c r="G47" s="106">
        <v>42498</v>
      </c>
      <c r="H47" s="113">
        <v>0</v>
      </c>
      <c r="I47" s="106">
        <f t="shared" si="0"/>
        <v>9021026.1199999936</v>
      </c>
    </row>
    <row r="48" spans="1:9" ht="16.149999999999999" customHeight="1">
      <c r="A48" s="110">
        <v>2085001000</v>
      </c>
      <c r="B48" s="111" t="s">
        <v>16</v>
      </c>
      <c r="C48" s="112" t="s">
        <v>32</v>
      </c>
      <c r="D48" s="104">
        <v>45828</v>
      </c>
      <c r="E48" s="110" t="s">
        <v>105</v>
      </c>
      <c r="F48" s="105" t="s">
        <v>19</v>
      </c>
      <c r="G48" s="106">
        <v>109025</v>
      </c>
      <c r="H48" s="113">
        <v>0</v>
      </c>
      <c r="I48" s="106">
        <f t="shared" si="0"/>
        <v>9130051.1199999936</v>
      </c>
    </row>
    <row r="49" spans="1:9" ht="16.149999999999999" customHeight="1">
      <c r="A49" s="110">
        <v>2085001000</v>
      </c>
      <c r="B49" s="111" t="s">
        <v>16</v>
      </c>
      <c r="C49" s="112" t="s">
        <v>32</v>
      </c>
      <c r="D49" s="104">
        <v>45831</v>
      </c>
      <c r="E49" s="110" t="s">
        <v>105</v>
      </c>
      <c r="F49" s="105" t="s">
        <v>19</v>
      </c>
      <c r="G49" s="113">
        <v>35686</v>
      </c>
      <c r="H49" s="113">
        <v>0</v>
      </c>
      <c r="I49" s="106">
        <f t="shared" si="0"/>
        <v>9165737.1199999936</v>
      </c>
    </row>
    <row r="50" spans="1:9" ht="16.149999999999999" customHeight="1">
      <c r="A50" s="110">
        <v>2085001000</v>
      </c>
      <c r="B50" s="111" t="s">
        <v>16</v>
      </c>
      <c r="C50" s="112" t="s">
        <v>32</v>
      </c>
      <c r="D50" s="104">
        <v>45832</v>
      </c>
      <c r="E50" s="110" t="s">
        <v>105</v>
      </c>
      <c r="F50" s="105" t="s">
        <v>19</v>
      </c>
      <c r="G50" s="113">
        <v>28690</v>
      </c>
      <c r="H50" s="113">
        <v>0</v>
      </c>
      <c r="I50" s="106">
        <f t="shared" si="0"/>
        <v>9194427.1199999936</v>
      </c>
    </row>
    <row r="51" spans="1:9" ht="16.149999999999999" customHeight="1">
      <c r="A51" s="110">
        <v>2085001000</v>
      </c>
      <c r="B51" s="111" t="s">
        <v>16</v>
      </c>
      <c r="C51" s="112" t="s">
        <v>33</v>
      </c>
      <c r="D51" s="104">
        <v>45833</v>
      </c>
      <c r="E51" s="110" t="s">
        <v>106</v>
      </c>
      <c r="F51" s="105" t="s">
        <v>112</v>
      </c>
      <c r="G51" s="113">
        <v>0</v>
      </c>
      <c r="H51" s="113">
        <v>232530.8</v>
      </c>
      <c r="I51" s="106">
        <f t="shared" si="0"/>
        <v>8961896.3199999928</v>
      </c>
    </row>
    <row r="52" spans="1:9" ht="16.149999999999999" customHeight="1">
      <c r="A52" s="110">
        <v>2085001000</v>
      </c>
      <c r="B52" s="111" t="s">
        <v>16</v>
      </c>
      <c r="C52" s="112" t="s">
        <v>33</v>
      </c>
      <c r="D52" s="104">
        <v>45833</v>
      </c>
      <c r="E52" s="110" t="s">
        <v>105</v>
      </c>
      <c r="F52" s="105" t="s">
        <v>19</v>
      </c>
      <c r="G52" s="106">
        <v>145437.29999999999</v>
      </c>
      <c r="H52" s="113">
        <v>0</v>
      </c>
      <c r="I52" s="106">
        <f t="shared" si="0"/>
        <v>9107333.6199999936</v>
      </c>
    </row>
    <row r="53" spans="1:9" ht="16.149999999999999" customHeight="1">
      <c r="A53" s="110">
        <v>2085001000</v>
      </c>
      <c r="B53" s="111" t="s">
        <v>16</v>
      </c>
      <c r="C53" s="112" t="s">
        <v>32</v>
      </c>
      <c r="D53" s="104">
        <v>45834</v>
      </c>
      <c r="E53" s="110" t="s">
        <v>105</v>
      </c>
      <c r="F53" s="105" t="s">
        <v>19</v>
      </c>
      <c r="G53" s="106">
        <v>259582.98</v>
      </c>
      <c r="H53" s="113">
        <v>0</v>
      </c>
      <c r="I53" s="106">
        <f t="shared" si="0"/>
        <v>9366916.599999994</v>
      </c>
    </row>
    <row r="54" spans="1:9" ht="16.149999999999999" customHeight="1">
      <c r="A54" s="110">
        <v>2085001000</v>
      </c>
      <c r="B54" s="111" t="s">
        <v>16</v>
      </c>
      <c r="C54" s="112" t="s">
        <v>33</v>
      </c>
      <c r="D54" s="104">
        <v>45834</v>
      </c>
      <c r="E54" s="110" t="s">
        <v>106</v>
      </c>
      <c r="F54" s="105" t="s">
        <v>113</v>
      </c>
      <c r="G54" s="106">
        <v>0</v>
      </c>
      <c r="H54" s="113">
        <v>312290</v>
      </c>
      <c r="I54" s="106">
        <f t="shared" si="0"/>
        <v>9054626.599999994</v>
      </c>
    </row>
    <row r="55" spans="1:9" ht="16.149999999999999" customHeight="1">
      <c r="A55" s="110">
        <v>2085001000</v>
      </c>
      <c r="B55" s="111" t="s">
        <v>16</v>
      </c>
      <c r="C55" s="112" t="s">
        <v>33</v>
      </c>
      <c r="D55" s="104">
        <v>45835</v>
      </c>
      <c r="E55" s="110" t="s">
        <v>105</v>
      </c>
      <c r="F55" s="105" t="s">
        <v>19</v>
      </c>
      <c r="G55" s="106">
        <v>76953.39</v>
      </c>
      <c r="H55" s="113">
        <v>0</v>
      </c>
      <c r="I55" s="106">
        <f t="shared" si="0"/>
        <v>9131579.9899999946</v>
      </c>
    </row>
    <row r="56" spans="1:9" ht="16.149999999999999" customHeight="1">
      <c r="A56" s="110">
        <v>2085001000</v>
      </c>
      <c r="B56" s="111" t="s">
        <v>16</v>
      </c>
      <c r="C56" s="112" t="s">
        <v>33</v>
      </c>
      <c r="D56" s="104">
        <v>45838</v>
      </c>
      <c r="E56" s="110" t="s">
        <v>106</v>
      </c>
      <c r="F56" s="105" t="s">
        <v>114</v>
      </c>
      <c r="G56" s="106">
        <v>0</v>
      </c>
      <c r="H56" s="113">
        <v>74816.72</v>
      </c>
      <c r="I56" s="106">
        <f t="shared" si="0"/>
        <v>9056763.269999994</v>
      </c>
    </row>
    <row r="57" spans="1:9" ht="16.149999999999999" customHeight="1">
      <c r="A57" s="110">
        <v>2085001000</v>
      </c>
      <c r="B57" s="111" t="s">
        <v>16</v>
      </c>
      <c r="C57" s="112" t="s">
        <v>33</v>
      </c>
      <c r="D57" s="104">
        <v>45838</v>
      </c>
      <c r="E57" s="110" t="s">
        <v>105</v>
      </c>
      <c r="F57" s="105" t="s">
        <v>19</v>
      </c>
      <c r="G57" s="106">
        <v>39465.360000000001</v>
      </c>
      <c r="H57" s="113">
        <v>0</v>
      </c>
      <c r="I57" s="106">
        <f t="shared" si="0"/>
        <v>9096228.6299999934</v>
      </c>
    </row>
    <row r="58" spans="1:9" ht="25.15" customHeight="1">
      <c r="A58" s="161"/>
      <c r="B58" s="162"/>
      <c r="C58" s="162"/>
      <c r="D58" s="162"/>
      <c r="E58" s="162"/>
      <c r="F58" s="162"/>
      <c r="G58" s="39">
        <f>SUM(G30:G57)</f>
        <v>2342128.0500000003</v>
      </c>
      <c r="H58" s="39">
        <f>SUM(H30:H57)</f>
        <v>2712614.12</v>
      </c>
      <c r="I58" s="66">
        <f>I57</f>
        <v>9096228.6299999934</v>
      </c>
    </row>
    <row r="59" spans="1:9" ht="15.75" customHeight="1">
      <c r="A59" s="16"/>
      <c r="B59" s="17"/>
      <c r="G59" s="16"/>
      <c r="H59" s="18"/>
    </row>
    <row r="60" spans="1:9" ht="19.899999999999999" customHeight="1">
      <c r="A60" s="147" t="s">
        <v>22</v>
      </c>
      <c r="B60" s="145"/>
      <c r="C60" s="145"/>
      <c r="D60" s="145"/>
      <c r="E60" s="145"/>
      <c r="F60" s="145"/>
      <c r="G60" s="145"/>
      <c r="H60" s="145"/>
      <c r="I60" s="146"/>
    </row>
    <row r="61" spans="1:9" ht="27" customHeight="1">
      <c r="A61" s="32" t="s">
        <v>2</v>
      </c>
      <c r="B61" s="33" t="s">
        <v>3</v>
      </c>
      <c r="C61" s="33" t="s">
        <v>4</v>
      </c>
      <c r="D61" s="32" t="s">
        <v>5</v>
      </c>
      <c r="E61" s="32" t="s">
        <v>6</v>
      </c>
      <c r="F61" s="32" t="s">
        <v>7</v>
      </c>
      <c r="G61" s="94" t="s">
        <v>8</v>
      </c>
      <c r="H61" s="95" t="s">
        <v>9</v>
      </c>
      <c r="I61" s="95" t="s">
        <v>10</v>
      </c>
    </row>
    <row r="62" spans="1:9" ht="15.95" customHeight="1">
      <c r="A62" s="96">
        <v>9607579717</v>
      </c>
      <c r="B62" s="97" t="s">
        <v>42</v>
      </c>
      <c r="C62" s="98"/>
      <c r="D62" s="99"/>
      <c r="E62" s="100"/>
      <c r="F62" s="101"/>
      <c r="G62" s="102"/>
      <c r="H62" s="102">
        <v>0</v>
      </c>
      <c r="I62" s="92">
        <v>1879038.9900000002</v>
      </c>
    </row>
    <row r="63" spans="1:9" ht="16.149999999999999" customHeight="1">
      <c r="A63" s="7">
        <v>2085001001</v>
      </c>
      <c r="B63" s="61" t="s">
        <v>23</v>
      </c>
      <c r="C63" s="62" t="s">
        <v>34</v>
      </c>
      <c r="D63" s="63">
        <v>45810</v>
      </c>
      <c r="E63" s="36" t="s">
        <v>35</v>
      </c>
      <c r="F63" s="68">
        <v>531745</v>
      </c>
      <c r="G63" s="38">
        <v>0</v>
      </c>
      <c r="H63" s="38">
        <v>16744</v>
      </c>
      <c r="I63" s="38">
        <f>I62+G63-H63</f>
        <v>1862294.9900000002</v>
      </c>
    </row>
    <row r="64" spans="1:9" ht="16.149999999999999" customHeight="1">
      <c r="A64" s="7">
        <v>2085001001</v>
      </c>
      <c r="B64" s="61" t="s">
        <v>24</v>
      </c>
      <c r="C64" s="62" t="s">
        <v>35</v>
      </c>
      <c r="D64" s="63">
        <v>45810</v>
      </c>
      <c r="E64" s="36" t="s">
        <v>35</v>
      </c>
      <c r="F64" s="103">
        <v>531745</v>
      </c>
      <c r="G64" s="38">
        <v>0</v>
      </c>
      <c r="H64" s="38">
        <v>173236</v>
      </c>
      <c r="I64" s="38">
        <f t="shared" ref="I64:I94" si="1">I63+G64-H64</f>
        <v>1689058.9900000002</v>
      </c>
    </row>
    <row r="65" spans="1:9" ht="16.149999999999999" customHeight="1">
      <c r="A65" s="7">
        <v>2085001001</v>
      </c>
      <c r="B65" s="61" t="s">
        <v>24</v>
      </c>
      <c r="C65" s="62" t="s">
        <v>35</v>
      </c>
      <c r="D65" s="63">
        <v>45810</v>
      </c>
      <c r="E65" s="36" t="s">
        <v>35</v>
      </c>
      <c r="F65" s="103">
        <v>531746</v>
      </c>
      <c r="G65" s="38">
        <v>0</v>
      </c>
      <c r="H65" s="38">
        <v>20812</v>
      </c>
      <c r="I65" s="38">
        <f t="shared" si="1"/>
        <v>1668246.9900000002</v>
      </c>
    </row>
    <row r="66" spans="1:9" ht="16.149999999999999" customHeight="1">
      <c r="A66" s="7">
        <v>2085001001</v>
      </c>
      <c r="B66" s="61" t="s">
        <v>24</v>
      </c>
      <c r="C66" s="62" t="s">
        <v>35</v>
      </c>
      <c r="D66" s="104">
        <v>45810</v>
      </c>
      <c r="E66" s="36" t="s">
        <v>35</v>
      </c>
      <c r="F66" s="105">
        <v>531746</v>
      </c>
      <c r="G66" s="38">
        <v>0</v>
      </c>
      <c r="H66" s="106">
        <v>470351.2</v>
      </c>
      <c r="I66" s="38">
        <f t="shared" si="1"/>
        <v>1197895.7900000003</v>
      </c>
    </row>
    <row r="67" spans="1:9" ht="16.149999999999999" customHeight="1">
      <c r="A67" s="7">
        <v>2085001001</v>
      </c>
      <c r="B67" s="61" t="s">
        <v>23</v>
      </c>
      <c r="C67" s="62" t="s">
        <v>34</v>
      </c>
      <c r="D67" s="104">
        <v>45810</v>
      </c>
      <c r="E67" s="36" t="s">
        <v>35</v>
      </c>
      <c r="F67" s="107">
        <v>531747</v>
      </c>
      <c r="G67" s="38">
        <v>0</v>
      </c>
      <c r="H67" s="106">
        <v>2787.22</v>
      </c>
      <c r="I67" s="38">
        <f t="shared" si="1"/>
        <v>1195108.5700000003</v>
      </c>
    </row>
    <row r="68" spans="1:9" ht="16.149999999999999" customHeight="1">
      <c r="A68" s="7">
        <v>2085001001</v>
      </c>
      <c r="B68" s="61" t="s">
        <v>24</v>
      </c>
      <c r="C68" s="62" t="s">
        <v>35</v>
      </c>
      <c r="D68" s="104">
        <v>45810</v>
      </c>
      <c r="E68" s="36" t="s">
        <v>35</v>
      </c>
      <c r="F68" s="107">
        <v>531747</v>
      </c>
      <c r="G68" s="38">
        <v>0</v>
      </c>
      <c r="H68" s="106">
        <v>62991.22</v>
      </c>
      <c r="I68" s="38">
        <f t="shared" si="1"/>
        <v>1132117.3500000003</v>
      </c>
    </row>
    <row r="69" spans="1:9" ht="16.149999999999999" customHeight="1">
      <c r="A69" s="7">
        <v>2085001001</v>
      </c>
      <c r="B69" s="61" t="s">
        <v>24</v>
      </c>
      <c r="C69" s="62" t="s">
        <v>35</v>
      </c>
      <c r="D69" s="104">
        <v>45810</v>
      </c>
      <c r="E69" s="36" t="s">
        <v>35</v>
      </c>
      <c r="F69" s="107">
        <v>531748</v>
      </c>
      <c r="G69" s="38">
        <v>0</v>
      </c>
      <c r="H69" s="106">
        <v>57717.35</v>
      </c>
      <c r="I69" s="38">
        <f t="shared" si="1"/>
        <v>1074400.0000000002</v>
      </c>
    </row>
    <row r="70" spans="1:9" ht="16.149999999999999" customHeight="1">
      <c r="A70" s="7">
        <v>2085001001</v>
      </c>
      <c r="B70" s="61" t="s">
        <v>24</v>
      </c>
      <c r="C70" s="62" t="s">
        <v>35</v>
      </c>
      <c r="D70" s="104">
        <v>45810</v>
      </c>
      <c r="E70" s="36" t="s">
        <v>35</v>
      </c>
      <c r="F70" s="107">
        <v>531753</v>
      </c>
      <c r="G70" s="38">
        <v>0</v>
      </c>
      <c r="H70" s="106">
        <v>11485.04</v>
      </c>
      <c r="I70" s="38">
        <f t="shared" si="1"/>
        <v>1062914.9600000002</v>
      </c>
    </row>
    <row r="71" spans="1:9" ht="16.149999999999999" customHeight="1">
      <c r="A71" s="7">
        <v>2085001001</v>
      </c>
      <c r="B71" s="61" t="s">
        <v>24</v>
      </c>
      <c r="C71" s="62" t="s">
        <v>35</v>
      </c>
      <c r="D71" s="104">
        <v>45810</v>
      </c>
      <c r="E71" s="36" t="s">
        <v>35</v>
      </c>
      <c r="F71" s="107">
        <v>531753</v>
      </c>
      <c r="G71" s="38">
        <v>0</v>
      </c>
      <c r="H71" s="106">
        <v>36914.959999999999</v>
      </c>
      <c r="I71" s="38">
        <f t="shared" si="1"/>
        <v>1026000.0000000002</v>
      </c>
    </row>
    <row r="72" spans="1:9" ht="16.149999999999999" customHeight="1">
      <c r="A72" s="7">
        <v>2085001001</v>
      </c>
      <c r="B72" s="61" t="s">
        <v>24</v>
      </c>
      <c r="C72" s="62" t="s">
        <v>35</v>
      </c>
      <c r="D72" s="104">
        <v>45813</v>
      </c>
      <c r="E72" s="36" t="s">
        <v>34</v>
      </c>
      <c r="F72" s="107" t="s">
        <v>107</v>
      </c>
      <c r="G72" s="38">
        <v>1577922.5</v>
      </c>
      <c r="H72" s="106">
        <v>0</v>
      </c>
      <c r="I72" s="38">
        <f t="shared" si="1"/>
        <v>2603922.5</v>
      </c>
    </row>
    <row r="73" spans="1:9" ht="16.149999999999999" customHeight="1">
      <c r="A73" s="7">
        <v>2085001001</v>
      </c>
      <c r="B73" s="61" t="s">
        <v>24</v>
      </c>
      <c r="C73" s="62" t="s">
        <v>35</v>
      </c>
      <c r="D73" s="104">
        <v>45813</v>
      </c>
      <c r="E73" s="36" t="s">
        <v>34</v>
      </c>
      <c r="F73" s="107" t="s">
        <v>108</v>
      </c>
      <c r="G73" s="38">
        <v>92040</v>
      </c>
      <c r="H73" s="106">
        <v>0</v>
      </c>
      <c r="I73" s="38">
        <f t="shared" si="1"/>
        <v>2695962.5</v>
      </c>
    </row>
    <row r="74" spans="1:9" ht="16.149999999999999" customHeight="1">
      <c r="A74" s="7">
        <v>2085001001</v>
      </c>
      <c r="B74" s="61" t="s">
        <v>24</v>
      </c>
      <c r="C74" s="62" t="s">
        <v>35</v>
      </c>
      <c r="D74" s="104">
        <v>45813</v>
      </c>
      <c r="E74" s="36" t="s">
        <v>34</v>
      </c>
      <c r="F74" s="107" t="s">
        <v>109</v>
      </c>
      <c r="G74" s="38">
        <v>38541.29</v>
      </c>
      <c r="H74" s="106">
        <v>0</v>
      </c>
      <c r="I74" s="38">
        <f t="shared" si="1"/>
        <v>2734503.79</v>
      </c>
    </row>
    <row r="75" spans="1:9" ht="16.149999999999999" customHeight="1">
      <c r="A75" s="7">
        <v>2085001001</v>
      </c>
      <c r="B75" s="61" t="s">
        <v>24</v>
      </c>
      <c r="C75" s="62" t="s">
        <v>35</v>
      </c>
      <c r="D75" s="104">
        <v>45813</v>
      </c>
      <c r="E75" s="36" t="s">
        <v>35</v>
      </c>
      <c r="F75" s="107">
        <v>534936</v>
      </c>
      <c r="G75" s="38">
        <v>0</v>
      </c>
      <c r="H75" s="106">
        <v>4745.76</v>
      </c>
      <c r="I75" s="38">
        <f t="shared" si="1"/>
        <v>2729758.0300000003</v>
      </c>
    </row>
    <row r="76" spans="1:9" ht="16.149999999999999" customHeight="1">
      <c r="A76" s="7">
        <v>2085001001</v>
      </c>
      <c r="B76" s="61" t="s">
        <v>24</v>
      </c>
      <c r="C76" s="62" t="s">
        <v>35</v>
      </c>
      <c r="D76" s="104">
        <v>45813</v>
      </c>
      <c r="E76" s="36" t="s">
        <v>35</v>
      </c>
      <c r="F76" s="107" t="s">
        <v>115</v>
      </c>
      <c r="G76" s="38">
        <v>0</v>
      </c>
      <c r="H76" s="106">
        <v>15254.24</v>
      </c>
      <c r="I76" s="38">
        <f t="shared" si="1"/>
        <v>2714503.79</v>
      </c>
    </row>
    <row r="77" spans="1:9" ht="16.149999999999999" customHeight="1">
      <c r="A77" s="7">
        <v>2085001001</v>
      </c>
      <c r="B77" s="61" t="s">
        <v>24</v>
      </c>
      <c r="C77" s="62" t="s">
        <v>35</v>
      </c>
      <c r="D77" s="104">
        <v>45813</v>
      </c>
      <c r="E77" s="36" t="s">
        <v>35</v>
      </c>
      <c r="F77" s="107" t="s">
        <v>116</v>
      </c>
      <c r="G77" s="38">
        <v>0</v>
      </c>
      <c r="H77" s="106">
        <v>38541.29</v>
      </c>
      <c r="I77" s="38">
        <f t="shared" si="1"/>
        <v>2675962.5</v>
      </c>
    </row>
    <row r="78" spans="1:9" ht="16.149999999999999" customHeight="1">
      <c r="A78" s="7">
        <v>2085001001</v>
      </c>
      <c r="B78" s="61" t="s">
        <v>24</v>
      </c>
      <c r="C78" s="62" t="s">
        <v>35</v>
      </c>
      <c r="D78" s="104">
        <v>45818</v>
      </c>
      <c r="E78" s="36" t="s">
        <v>35</v>
      </c>
      <c r="F78" s="107" t="s">
        <v>117</v>
      </c>
      <c r="G78" s="38">
        <v>0</v>
      </c>
      <c r="H78" s="106">
        <v>1577922.5</v>
      </c>
      <c r="I78" s="38">
        <f t="shared" si="1"/>
        <v>1098040</v>
      </c>
    </row>
    <row r="79" spans="1:9" ht="16.149999999999999" customHeight="1">
      <c r="A79" s="7">
        <v>2085001001</v>
      </c>
      <c r="B79" s="61" t="s">
        <v>24</v>
      </c>
      <c r="C79" s="62" t="s">
        <v>35</v>
      </c>
      <c r="D79" s="104">
        <v>45820</v>
      </c>
      <c r="E79" s="36" t="s">
        <v>34</v>
      </c>
      <c r="F79" s="107" t="s">
        <v>110</v>
      </c>
      <c r="G79" s="38">
        <v>41971.83</v>
      </c>
      <c r="H79" s="106">
        <v>0</v>
      </c>
      <c r="I79" s="38">
        <f t="shared" si="1"/>
        <v>1140011.83</v>
      </c>
    </row>
    <row r="80" spans="1:9" ht="16.149999999999999" customHeight="1">
      <c r="A80" s="7">
        <v>2085001001</v>
      </c>
      <c r="B80" s="61" t="s">
        <v>24</v>
      </c>
      <c r="C80" s="62" t="s">
        <v>35</v>
      </c>
      <c r="D80" s="104">
        <v>45826</v>
      </c>
      <c r="E80" s="36" t="s">
        <v>34</v>
      </c>
      <c r="F80" s="107" t="s">
        <v>111</v>
      </c>
      <c r="G80" s="38">
        <v>342500.98</v>
      </c>
      <c r="H80" s="106">
        <v>0</v>
      </c>
      <c r="I80" s="38">
        <f t="shared" si="1"/>
        <v>1482512.81</v>
      </c>
    </row>
    <row r="81" spans="1:9" ht="16.149999999999999" customHeight="1">
      <c r="A81" s="7">
        <v>2085001001</v>
      </c>
      <c r="B81" s="61" t="s">
        <v>24</v>
      </c>
      <c r="C81" s="62" t="s">
        <v>35</v>
      </c>
      <c r="D81" s="104">
        <v>45831</v>
      </c>
      <c r="E81" s="36" t="s">
        <v>35</v>
      </c>
      <c r="F81" s="107" t="s">
        <v>118</v>
      </c>
      <c r="G81" s="38">
        <v>0</v>
      </c>
      <c r="H81" s="106">
        <v>27050</v>
      </c>
      <c r="I81" s="38">
        <f t="shared" si="1"/>
        <v>1455462.81</v>
      </c>
    </row>
    <row r="82" spans="1:9" ht="16.149999999999999" customHeight="1">
      <c r="A82" s="7">
        <v>2085001001</v>
      </c>
      <c r="B82" s="61" t="s">
        <v>24</v>
      </c>
      <c r="C82" s="62" t="s">
        <v>35</v>
      </c>
      <c r="D82" s="104">
        <v>45831</v>
      </c>
      <c r="E82" s="36" t="s">
        <v>35</v>
      </c>
      <c r="F82" s="107" t="s">
        <v>118</v>
      </c>
      <c r="G82" s="38">
        <v>0</v>
      </c>
      <c r="H82" s="106">
        <v>611330</v>
      </c>
      <c r="I82" s="38">
        <f t="shared" si="1"/>
        <v>844132.81</v>
      </c>
    </row>
    <row r="83" spans="1:9" ht="16.149999999999999" customHeight="1">
      <c r="A83" s="7">
        <v>2085001001</v>
      </c>
      <c r="B83" s="61" t="s">
        <v>24</v>
      </c>
      <c r="C83" s="62" t="s">
        <v>35</v>
      </c>
      <c r="D83" s="104">
        <v>45831</v>
      </c>
      <c r="E83" s="36" t="s">
        <v>35</v>
      </c>
      <c r="F83" s="107" t="s">
        <v>119</v>
      </c>
      <c r="G83" s="38">
        <v>0</v>
      </c>
      <c r="H83" s="106">
        <v>15322.88</v>
      </c>
      <c r="I83" s="38">
        <f t="shared" si="1"/>
        <v>828809.93</v>
      </c>
    </row>
    <row r="84" spans="1:9" ht="16.149999999999999" customHeight="1">
      <c r="A84" s="7">
        <v>2085001001</v>
      </c>
      <c r="B84" s="61" t="s">
        <v>24</v>
      </c>
      <c r="C84" s="62" t="s">
        <v>35</v>
      </c>
      <c r="D84" s="104">
        <v>45831</v>
      </c>
      <c r="E84" s="36" t="s">
        <v>35</v>
      </c>
      <c r="F84" s="107" t="s">
        <v>120</v>
      </c>
      <c r="G84" s="38">
        <v>0</v>
      </c>
      <c r="H84" s="106">
        <v>346297.12</v>
      </c>
      <c r="I84" s="38">
        <f t="shared" si="1"/>
        <v>482512.81000000006</v>
      </c>
    </row>
    <row r="85" spans="1:9" ht="16.149999999999999" customHeight="1">
      <c r="A85" s="7">
        <v>2085001001</v>
      </c>
      <c r="B85" s="61" t="s">
        <v>24</v>
      </c>
      <c r="C85" s="62" t="s">
        <v>35</v>
      </c>
      <c r="D85" s="104">
        <v>45831</v>
      </c>
      <c r="E85" s="36" t="s">
        <v>35</v>
      </c>
      <c r="F85" s="107" t="s">
        <v>121</v>
      </c>
      <c r="G85" s="38">
        <v>0</v>
      </c>
      <c r="H85" s="106">
        <v>1423.73</v>
      </c>
      <c r="I85" s="38">
        <f t="shared" si="1"/>
        <v>481089.08000000007</v>
      </c>
    </row>
    <row r="86" spans="1:9" ht="16.149999999999999" customHeight="1">
      <c r="A86" s="7">
        <v>2085001001</v>
      </c>
      <c r="B86" s="61" t="s">
        <v>24</v>
      </c>
      <c r="C86" s="62" t="s">
        <v>35</v>
      </c>
      <c r="D86" s="104">
        <v>45831</v>
      </c>
      <c r="E86" s="36" t="s">
        <v>35</v>
      </c>
      <c r="F86" s="107" t="s">
        <v>121</v>
      </c>
      <c r="G86" s="38">
        <v>0</v>
      </c>
      <c r="H86" s="106">
        <v>4576.2700000000004</v>
      </c>
      <c r="I86" s="38">
        <f t="shared" si="1"/>
        <v>476512.81000000006</v>
      </c>
    </row>
    <row r="87" spans="1:9" ht="16.149999999999999" customHeight="1">
      <c r="A87" s="7">
        <v>2085001001</v>
      </c>
      <c r="B87" s="61" t="s">
        <v>24</v>
      </c>
      <c r="C87" s="62" t="s">
        <v>35</v>
      </c>
      <c r="D87" s="104">
        <v>45831</v>
      </c>
      <c r="E87" s="36" t="s">
        <v>35</v>
      </c>
      <c r="F87" s="107" t="s">
        <v>122</v>
      </c>
      <c r="G87" s="38">
        <v>0</v>
      </c>
      <c r="H87" s="106">
        <v>3900</v>
      </c>
      <c r="I87" s="38">
        <f t="shared" si="1"/>
        <v>472612.81000000006</v>
      </c>
    </row>
    <row r="88" spans="1:9" ht="16.149999999999999" customHeight="1">
      <c r="A88" s="7">
        <v>2085001001</v>
      </c>
      <c r="B88" s="61" t="s">
        <v>24</v>
      </c>
      <c r="C88" s="62" t="s">
        <v>35</v>
      </c>
      <c r="D88" s="104">
        <v>45831</v>
      </c>
      <c r="E88" s="36" t="s">
        <v>35</v>
      </c>
      <c r="F88" s="107" t="s">
        <v>122</v>
      </c>
      <c r="G88" s="38">
        <v>0</v>
      </c>
      <c r="H88" s="106">
        <v>88140</v>
      </c>
      <c r="I88" s="38">
        <f t="shared" si="1"/>
        <v>384472.81000000006</v>
      </c>
    </row>
    <row r="89" spans="1:9" ht="16.149999999999999" customHeight="1">
      <c r="A89" s="7">
        <v>2085001001</v>
      </c>
      <c r="B89" s="61" t="s">
        <v>24</v>
      </c>
      <c r="C89" s="62" t="s">
        <v>35</v>
      </c>
      <c r="D89" s="104">
        <v>45833</v>
      </c>
      <c r="E89" s="36" t="s">
        <v>34</v>
      </c>
      <c r="F89" s="107" t="s">
        <v>112</v>
      </c>
      <c r="G89" s="38">
        <v>232530.8</v>
      </c>
      <c r="H89" s="106">
        <v>0</v>
      </c>
      <c r="I89" s="38">
        <f t="shared" si="1"/>
        <v>617003.6100000001</v>
      </c>
    </row>
    <row r="90" spans="1:9" ht="16.149999999999999" customHeight="1">
      <c r="A90" s="7">
        <v>2085001001</v>
      </c>
      <c r="B90" s="61" t="s">
        <v>24</v>
      </c>
      <c r="C90" s="62" t="s">
        <v>35</v>
      </c>
      <c r="D90" s="104">
        <v>45834</v>
      </c>
      <c r="E90" s="36" t="s">
        <v>34</v>
      </c>
      <c r="F90" s="107" t="s">
        <v>113</v>
      </c>
      <c r="G90" s="38">
        <v>312290</v>
      </c>
      <c r="H90" s="106">
        <v>0</v>
      </c>
      <c r="I90" s="38">
        <f t="shared" si="1"/>
        <v>929293.6100000001</v>
      </c>
    </row>
    <row r="91" spans="1:9" ht="16.149999999999999" customHeight="1">
      <c r="A91" s="7">
        <v>2085001001</v>
      </c>
      <c r="B91" s="61" t="s">
        <v>24</v>
      </c>
      <c r="C91" s="62" t="s">
        <v>35</v>
      </c>
      <c r="D91" s="104">
        <v>45835</v>
      </c>
      <c r="E91" s="36" t="s">
        <v>35</v>
      </c>
      <c r="F91" s="107" t="s">
        <v>123</v>
      </c>
      <c r="G91" s="38">
        <v>0</v>
      </c>
      <c r="H91" s="106">
        <v>130024.98</v>
      </c>
      <c r="I91" s="38">
        <f t="shared" si="1"/>
        <v>799268.63000000012</v>
      </c>
    </row>
    <row r="92" spans="1:9" ht="16.149999999999999" customHeight="1">
      <c r="A92" s="7">
        <v>2085001001</v>
      </c>
      <c r="B92" s="61" t="s">
        <v>24</v>
      </c>
      <c r="C92" s="62" t="s">
        <v>35</v>
      </c>
      <c r="D92" s="104">
        <v>45838</v>
      </c>
      <c r="E92" s="36" t="s">
        <v>34</v>
      </c>
      <c r="F92" s="107" t="s">
        <v>114</v>
      </c>
      <c r="G92" s="38">
        <v>74816.72</v>
      </c>
      <c r="H92" s="106">
        <v>0</v>
      </c>
      <c r="I92" s="38">
        <f t="shared" si="1"/>
        <v>874085.35000000009</v>
      </c>
    </row>
    <row r="93" spans="1:9" ht="16.149999999999999" customHeight="1">
      <c r="A93" s="7">
        <v>2085001001</v>
      </c>
      <c r="B93" s="61" t="s">
        <v>24</v>
      </c>
      <c r="C93" s="62" t="s">
        <v>35</v>
      </c>
      <c r="D93" s="104">
        <v>45838</v>
      </c>
      <c r="E93" s="36" t="s">
        <v>35</v>
      </c>
      <c r="F93" s="107" t="s">
        <v>124</v>
      </c>
      <c r="G93" s="38">
        <v>0</v>
      </c>
      <c r="H93" s="106">
        <v>5910</v>
      </c>
      <c r="I93" s="38">
        <f t="shared" si="1"/>
        <v>868175.35000000009</v>
      </c>
    </row>
    <row r="94" spans="1:9" ht="16.149999999999999" customHeight="1">
      <c r="A94" s="7">
        <v>2085001001</v>
      </c>
      <c r="B94" s="61" t="s">
        <v>23</v>
      </c>
      <c r="C94" s="62" t="s">
        <v>35</v>
      </c>
      <c r="D94" s="104">
        <v>45838</v>
      </c>
      <c r="E94" s="36" t="s">
        <v>35</v>
      </c>
      <c r="F94" s="107" t="s">
        <v>124</v>
      </c>
      <c r="G94" s="38">
        <v>0</v>
      </c>
      <c r="H94" s="106">
        <v>133566</v>
      </c>
      <c r="I94" s="38">
        <f t="shared" si="1"/>
        <v>734609.35000000009</v>
      </c>
    </row>
    <row r="95" spans="1:9" ht="25.15" customHeight="1">
      <c r="A95" s="161" t="s">
        <v>12</v>
      </c>
      <c r="B95" s="162"/>
      <c r="C95" s="162"/>
      <c r="D95" s="162"/>
      <c r="E95" s="162"/>
      <c r="F95" s="162"/>
      <c r="G95" s="39">
        <f>SUM(G63:G94)</f>
        <v>2712614.12</v>
      </c>
      <c r="H95" s="39">
        <f>SUM(H63:H94)</f>
        <v>3857043.76</v>
      </c>
      <c r="I95" s="66">
        <f>I94</f>
        <v>734609.35000000009</v>
      </c>
    </row>
    <row r="96" spans="1:9" ht="15.75" customHeight="1">
      <c r="B96" s="16"/>
      <c r="C96" s="17"/>
      <c r="H96" s="16"/>
      <c r="I96" s="18"/>
    </row>
    <row r="97" spans="1:9" ht="19.899999999999999" customHeight="1">
      <c r="A97" s="147" t="s">
        <v>36</v>
      </c>
      <c r="B97" s="145"/>
      <c r="C97" s="145"/>
      <c r="D97" s="145"/>
      <c r="E97" s="145"/>
      <c r="F97" s="145"/>
      <c r="G97" s="145"/>
      <c r="H97" s="145"/>
      <c r="I97" s="146"/>
    </row>
    <row r="98" spans="1:9" ht="27" customHeight="1">
      <c r="A98" s="32" t="s">
        <v>2</v>
      </c>
      <c r="B98" s="33" t="s">
        <v>3</v>
      </c>
      <c r="C98" s="33" t="s">
        <v>4</v>
      </c>
      <c r="D98" s="32" t="s">
        <v>5</v>
      </c>
      <c r="E98" s="32" t="s">
        <v>6</v>
      </c>
      <c r="F98" s="32" t="s">
        <v>7</v>
      </c>
      <c r="G98" s="94" t="s">
        <v>8</v>
      </c>
      <c r="H98" s="95" t="s">
        <v>9</v>
      </c>
      <c r="I98" s="95" t="s">
        <v>10</v>
      </c>
    </row>
    <row r="99" spans="1:9" ht="15.95" customHeight="1">
      <c r="A99" s="96">
        <v>9607579717</v>
      </c>
      <c r="B99" s="97" t="s">
        <v>42</v>
      </c>
      <c r="C99" s="98"/>
      <c r="D99" s="99"/>
      <c r="E99" s="100"/>
      <c r="F99" s="101"/>
      <c r="G99" s="102"/>
      <c r="H99" s="102">
        <v>0</v>
      </c>
      <c r="I99" s="92">
        <v>0</v>
      </c>
    </row>
    <row r="100" spans="1:9" ht="16.149999999999999" customHeight="1">
      <c r="A100" s="7">
        <v>9607579717</v>
      </c>
      <c r="B100" s="61" t="s">
        <v>37</v>
      </c>
      <c r="C100" s="62" t="s">
        <v>34</v>
      </c>
      <c r="D100" s="63">
        <v>45811</v>
      </c>
      <c r="E100" s="36" t="s">
        <v>17</v>
      </c>
      <c r="F100" s="68">
        <v>5170030199</v>
      </c>
      <c r="G100" s="91">
        <v>6063.75</v>
      </c>
      <c r="H100" s="91">
        <v>0</v>
      </c>
      <c r="I100" s="90">
        <f>I99+G100-H100</f>
        <v>6063.75</v>
      </c>
    </row>
    <row r="101" spans="1:9" ht="16.149999999999999" customHeight="1">
      <c r="A101" s="7">
        <v>9607579717</v>
      </c>
      <c r="B101" s="61" t="s">
        <v>37</v>
      </c>
      <c r="C101" s="62" t="s">
        <v>34</v>
      </c>
      <c r="D101" s="63">
        <v>45819</v>
      </c>
      <c r="E101" s="36" t="s">
        <v>38</v>
      </c>
      <c r="F101" s="68" t="s">
        <v>58</v>
      </c>
      <c r="G101" s="91">
        <v>0</v>
      </c>
      <c r="H101" s="91">
        <v>6063.75</v>
      </c>
      <c r="I101" s="90">
        <f>I100+G101-H101</f>
        <v>0</v>
      </c>
    </row>
    <row r="102" spans="1:9" ht="25.15" customHeight="1">
      <c r="A102" s="161" t="s">
        <v>12</v>
      </c>
      <c r="B102" s="162"/>
      <c r="C102" s="162"/>
      <c r="D102" s="162"/>
      <c r="E102" s="162"/>
      <c r="F102" s="162"/>
      <c r="G102" s="108">
        <f>SUM(G100:G101)</f>
        <v>6063.75</v>
      </c>
      <c r="H102" s="108">
        <f>SUM(H100:H101)</f>
        <v>6063.75</v>
      </c>
      <c r="I102" s="109">
        <f>+I101</f>
        <v>0</v>
      </c>
    </row>
    <row r="103" spans="1:9" ht="18" customHeight="1">
      <c r="B103" s="16"/>
      <c r="C103" s="17"/>
      <c r="H103" s="16"/>
      <c r="I103" s="18"/>
    </row>
    <row r="104" spans="1:9" ht="25.15" customHeight="1">
      <c r="A104" s="161" t="s">
        <v>42</v>
      </c>
      <c r="B104" s="162"/>
      <c r="C104" s="162"/>
      <c r="D104" s="162"/>
      <c r="E104" s="162"/>
      <c r="F104" s="162"/>
      <c r="G104" s="39"/>
      <c r="H104" s="39"/>
      <c r="I104" s="39">
        <f>I9+I16+I23+I29+I62+I99</f>
        <v>11441247.089999998</v>
      </c>
    </row>
    <row r="105" spans="1:9" ht="25.15" customHeight="1">
      <c r="A105" s="161" t="s">
        <v>71</v>
      </c>
      <c r="B105" s="162"/>
      <c r="C105" s="162"/>
      <c r="D105" s="162"/>
      <c r="E105" s="162"/>
      <c r="F105" s="162"/>
      <c r="G105" s="39">
        <f>G12+G19+G25+G58+G95+G102</f>
        <v>5099347.2100000009</v>
      </c>
      <c r="H105" s="39">
        <f>H12+H19+H25+H58+H95+H102</f>
        <v>6576396.6299999999</v>
      </c>
      <c r="I105" s="39">
        <f>I104+G105-H105</f>
        <v>9964197.6699999981</v>
      </c>
    </row>
    <row r="106" spans="1:9" ht="30" customHeight="1">
      <c r="A106" s="161" t="s">
        <v>46</v>
      </c>
      <c r="B106" s="162"/>
      <c r="C106" s="162"/>
      <c r="D106" s="162"/>
      <c r="E106" s="162"/>
      <c r="F106" s="162"/>
      <c r="G106" s="39">
        <f>SUM(G105)</f>
        <v>5099347.2100000009</v>
      </c>
      <c r="H106" s="39">
        <f t="shared" ref="H106:I106" si="2">SUM(H105)</f>
        <v>6576396.6299999999</v>
      </c>
      <c r="I106" s="39">
        <f t="shared" si="2"/>
        <v>9964197.6699999981</v>
      </c>
    </row>
    <row r="107" spans="1:9" ht="15.75" customHeight="1">
      <c r="B107" s="16"/>
      <c r="C107" s="17"/>
      <c r="H107" s="16"/>
      <c r="I107" s="18"/>
    </row>
    <row r="108" spans="1:9" ht="90" customHeight="1">
      <c r="A108" s="163" t="s">
        <v>77</v>
      </c>
      <c r="B108" s="163"/>
      <c r="C108" s="163"/>
      <c r="D108" s="72"/>
      <c r="E108" s="164" t="s">
        <v>86</v>
      </c>
      <c r="F108" s="164"/>
      <c r="G108" s="164"/>
      <c r="H108" s="164"/>
      <c r="I108" s="164"/>
    </row>
    <row r="109" spans="1:9" ht="15.75" customHeight="1">
      <c r="B109" s="16"/>
      <c r="C109" s="17"/>
      <c r="H109" s="16"/>
      <c r="I109" s="18"/>
    </row>
    <row r="110" spans="1:9" ht="15.75" customHeight="1">
      <c r="B110" s="16"/>
      <c r="C110" s="17"/>
      <c r="H110" s="16"/>
      <c r="I110" s="18"/>
    </row>
  </sheetData>
  <mergeCells count="22">
    <mergeCell ref="A27:I27"/>
    <mergeCell ref="A1:I1"/>
    <mergeCell ref="A2:I2"/>
    <mergeCell ref="A3:I3"/>
    <mergeCell ref="A4:I4"/>
    <mergeCell ref="A5:I5"/>
    <mergeCell ref="A7:I7"/>
    <mergeCell ref="A12:F12"/>
    <mergeCell ref="A14:I14"/>
    <mergeCell ref="A19:F19"/>
    <mergeCell ref="A21:I21"/>
    <mergeCell ref="A25:F25"/>
    <mergeCell ref="A105:F105"/>
    <mergeCell ref="A106:F106"/>
    <mergeCell ref="A108:C108"/>
    <mergeCell ref="E108:I108"/>
    <mergeCell ref="A58:F58"/>
    <mergeCell ref="A60:I60"/>
    <mergeCell ref="A95:F95"/>
    <mergeCell ref="A97:I97"/>
    <mergeCell ref="A102:F102"/>
    <mergeCell ref="A104:F104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JUNIO DEL 2025&amp;R&amp;P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opLeftCell="C34" zoomScaleNormal="100" zoomScaleSheetLayoutView="100" workbookViewId="0">
      <selection activeCell="I24" sqref="I24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125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64157.130000000005</v>
      </c>
    </row>
    <row r="10" spans="1:9" ht="16.149999999999999" customHeight="1">
      <c r="A10" s="7" t="s">
        <v>14</v>
      </c>
      <c r="B10" s="8" t="s">
        <v>28</v>
      </c>
      <c r="C10" s="118" t="s">
        <v>101</v>
      </c>
      <c r="D10" s="10">
        <v>45869</v>
      </c>
      <c r="E10" s="11" t="s">
        <v>104</v>
      </c>
      <c r="F10" s="12" t="s">
        <v>27</v>
      </c>
      <c r="G10" s="13">
        <v>0</v>
      </c>
      <c r="H10" s="13">
        <v>175</v>
      </c>
      <c r="I10" s="13">
        <f>I9+G10-H10</f>
        <v>63982.130000000005</v>
      </c>
    </row>
    <row r="11" spans="1:9" ht="25.15" customHeight="1">
      <c r="A11" s="165" t="s">
        <v>12</v>
      </c>
      <c r="B11" s="166"/>
      <c r="C11" s="166"/>
      <c r="D11" s="166"/>
      <c r="E11" s="166"/>
      <c r="F11" s="167"/>
      <c r="G11" s="39">
        <f>SUM(G10:G10)</f>
        <v>0</v>
      </c>
      <c r="H11" s="39">
        <f>SUM(H10:H10)</f>
        <v>175</v>
      </c>
      <c r="I11" s="66">
        <f>I10</f>
        <v>63982.130000000005</v>
      </c>
    </row>
    <row r="12" spans="1:9" ht="15.75" customHeight="1">
      <c r="B12" s="16"/>
      <c r="C12" s="120"/>
      <c r="H12" s="16"/>
      <c r="I12" s="18"/>
    </row>
    <row r="13" spans="1:9" ht="19.899999999999999" customHeight="1">
      <c r="A13" s="168" t="s">
        <v>0</v>
      </c>
      <c r="B13" s="168"/>
      <c r="C13" s="168"/>
      <c r="D13" s="168"/>
      <c r="E13" s="168"/>
      <c r="F13" s="168"/>
      <c r="G13" s="168"/>
      <c r="H13" s="168"/>
      <c r="I13" s="168"/>
    </row>
    <row r="14" spans="1:9" ht="27" customHeight="1">
      <c r="A14" s="32" t="s">
        <v>2</v>
      </c>
      <c r="B14" s="33" t="s">
        <v>3</v>
      </c>
      <c r="C14" s="116" t="s">
        <v>4</v>
      </c>
      <c r="D14" s="32" t="s">
        <v>5</v>
      </c>
      <c r="E14" s="32" t="s">
        <v>6</v>
      </c>
      <c r="F14" s="32" t="s">
        <v>7</v>
      </c>
      <c r="G14" s="33" t="s">
        <v>8</v>
      </c>
      <c r="H14" s="32" t="s">
        <v>9</v>
      </c>
      <c r="I14" s="32" t="s">
        <v>10</v>
      </c>
    </row>
    <row r="15" spans="1:9" ht="15.95" customHeight="1">
      <c r="A15" s="96" t="s">
        <v>11</v>
      </c>
      <c r="B15" s="97" t="s">
        <v>42</v>
      </c>
      <c r="C15" s="117"/>
      <c r="D15" s="99"/>
      <c r="E15" s="100"/>
      <c r="F15" s="101"/>
      <c r="G15" s="102"/>
      <c r="H15" s="102">
        <v>0</v>
      </c>
      <c r="I15" s="92">
        <v>1307.6799999999998</v>
      </c>
    </row>
    <row r="16" spans="1:9" ht="16.149999999999999" customHeight="1">
      <c r="A16" s="7" t="s">
        <v>11</v>
      </c>
      <c r="B16" s="8" t="s">
        <v>29</v>
      </c>
      <c r="C16" s="121" t="s">
        <v>40</v>
      </c>
      <c r="D16" s="10">
        <v>45869</v>
      </c>
      <c r="E16" s="29" t="s">
        <v>21</v>
      </c>
      <c r="F16" s="30" t="s">
        <v>27</v>
      </c>
      <c r="G16" s="13">
        <v>0</v>
      </c>
      <c r="H16" s="13">
        <v>175</v>
      </c>
      <c r="I16" s="13">
        <f>I15+G16-H16</f>
        <v>1132.6799999999998</v>
      </c>
    </row>
    <row r="17" spans="1:9" ht="16.149999999999999" customHeight="1">
      <c r="A17" s="7" t="s">
        <v>11</v>
      </c>
      <c r="B17" s="8" t="s">
        <v>28</v>
      </c>
      <c r="C17" s="121" t="s">
        <v>41</v>
      </c>
      <c r="D17" s="10">
        <v>45869</v>
      </c>
      <c r="E17" s="29" t="s">
        <v>21</v>
      </c>
      <c r="F17" s="30" t="s">
        <v>27</v>
      </c>
      <c r="G17" s="13">
        <v>0</v>
      </c>
      <c r="H17" s="13">
        <v>150</v>
      </c>
      <c r="I17" s="13">
        <f>I16+G17-H17</f>
        <v>982.67999999999984</v>
      </c>
    </row>
    <row r="18" spans="1:9" ht="25.15" customHeight="1">
      <c r="A18" s="165" t="s">
        <v>12</v>
      </c>
      <c r="B18" s="170"/>
      <c r="C18" s="170"/>
      <c r="D18" s="170"/>
      <c r="E18" s="170"/>
      <c r="F18" s="171"/>
      <c r="G18" s="39">
        <f>SUM(G16:G17)</f>
        <v>0</v>
      </c>
      <c r="H18" s="39">
        <f>SUM(H16:H17)</f>
        <v>325</v>
      </c>
      <c r="I18" s="66">
        <f>I17</f>
        <v>982.67999999999984</v>
      </c>
    </row>
    <row r="19" spans="1:9" ht="15.75" customHeight="1">
      <c r="B19" s="16"/>
      <c r="C19" s="120"/>
      <c r="G19" s="31"/>
      <c r="H19" s="16"/>
      <c r="I19" s="18"/>
    </row>
    <row r="20" spans="1:9" ht="19.899999999999999" customHeight="1">
      <c r="A20" s="168" t="s">
        <v>15</v>
      </c>
      <c r="B20" s="169"/>
      <c r="C20" s="169"/>
      <c r="D20" s="169"/>
      <c r="E20" s="169"/>
      <c r="F20" s="169"/>
      <c r="G20" s="169"/>
      <c r="H20" s="169"/>
      <c r="I20" s="169"/>
    </row>
    <row r="21" spans="1:9" ht="27" customHeight="1">
      <c r="A21" s="32" t="s">
        <v>2</v>
      </c>
      <c r="B21" s="33" t="s">
        <v>3</v>
      </c>
      <c r="C21" s="116" t="s">
        <v>4</v>
      </c>
      <c r="D21" s="32" t="s">
        <v>5</v>
      </c>
      <c r="E21" s="33" t="s">
        <v>6</v>
      </c>
      <c r="F21" s="32" t="s">
        <v>7</v>
      </c>
      <c r="G21" s="33" t="s">
        <v>8</v>
      </c>
      <c r="H21" s="32" t="s">
        <v>9</v>
      </c>
      <c r="I21" s="32" t="s">
        <v>10</v>
      </c>
    </row>
    <row r="22" spans="1:9" ht="15.95" customHeight="1">
      <c r="A22" s="96" t="s">
        <v>59</v>
      </c>
      <c r="B22" s="97" t="s">
        <v>42</v>
      </c>
      <c r="C22" s="117"/>
      <c r="D22" s="99"/>
      <c r="E22" s="100"/>
      <c r="F22" s="101"/>
      <c r="G22" s="102"/>
      <c r="H22" s="102">
        <v>0</v>
      </c>
      <c r="I22" s="92">
        <v>67894.880000000005</v>
      </c>
    </row>
    <row r="23" spans="1:9" ht="16.149999999999999" customHeight="1">
      <c r="A23" s="7" t="s">
        <v>72</v>
      </c>
      <c r="B23" s="70" t="s">
        <v>28</v>
      </c>
      <c r="C23" s="122" t="s">
        <v>26</v>
      </c>
      <c r="D23" s="35">
        <v>45869</v>
      </c>
      <c r="E23" s="36" t="s">
        <v>30</v>
      </c>
      <c r="F23" s="37" t="s">
        <v>27</v>
      </c>
      <c r="G23" s="38">
        <v>0</v>
      </c>
      <c r="H23" s="38">
        <v>175</v>
      </c>
      <c r="I23" s="13">
        <f>I22+G23-H23</f>
        <v>67719.88</v>
      </c>
    </row>
    <row r="24" spans="1:9" ht="25.15" customHeight="1">
      <c r="A24" s="165" t="s">
        <v>12</v>
      </c>
      <c r="B24" s="166"/>
      <c r="C24" s="166"/>
      <c r="D24" s="166"/>
      <c r="E24" s="166"/>
      <c r="F24" s="167"/>
      <c r="G24" s="39">
        <f>SUM(G23:G23)</f>
        <v>0</v>
      </c>
      <c r="H24" s="39">
        <f>SUM(H23:H23)</f>
        <v>175</v>
      </c>
      <c r="I24" s="39">
        <f>+I23</f>
        <v>67719.88</v>
      </c>
    </row>
    <row r="25" spans="1:9" ht="15.75" customHeight="1">
      <c r="A25" s="16"/>
      <c r="B25" s="17"/>
      <c r="G25" s="16"/>
      <c r="H25" s="18"/>
    </row>
    <row r="26" spans="1:9" ht="19.899999999999999" customHeight="1">
      <c r="A26" s="168" t="s">
        <v>20</v>
      </c>
      <c r="B26" s="169"/>
      <c r="C26" s="169"/>
      <c r="D26" s="169"/>
      <c r="E26" s="169"/>
      <c r="F26" s="169"/>
      <c r="G26" s="169"/>
      <c r="H26" s="169"/>
      <c r="I26" s="169"/>
    </row>
    <row r="27" spans="1:9" ht="27" customHeight="1">
      <c r="A27" s="32" t="s">
        <v>2</v>
      </c>
      <c r="B27" s="33" t="s">
        <v>3</v>
      </c>
      <c r="C27" s="116" t="s">
        <v>4</v>
      </c>
      <c r="D27" s="32" t="s">
        <v>5</v>
      </c>
      <c r="E27" s="32" t="s">
        <v>6</v>
      </c>
      <c r="F27" s="32" t="s">
        <v>7</v>
      </c>
      <c r="G27" s="94" t="s">
        <v>8</v>
      </c>
      <c r="H27" s="95" t="s">
        <v>9</v>
      </c>
      <c r="I27" s="95" t="s">
        <v>10</v>
      </c>
    </row>
    <row r="28" spans="1:9" ht="15.95" customHeight="1">
      <c r="A28" s="96">
        <v>2085001000</v>
      </c>
      <c r="B28" s="97" t="s">
        <v>42</v>
      </c>
      <c r="C28" s="117"/>
      <c r="D28" s="99"/>
      <c r="E28" s="100"/>
      <c r="F28" s="101"/>
      <c r="G28" s="102"/>
      <c r="H28" s="102">
        <v>0</v>
      </c>
      <c r="I28" s="92">
        <v>9096228.6299999934</v>
      </c>
    </row>
    <row r="29" spans="1:9" ht="16.149999999999999" customHeight="1">
      <c r="A29" s="110">
        <v>2085001000</v>
      </c>
      <c r="B29" s="111" t="s">
        <v>18</v>
      </c>
      <c r="C29" s="123" t="s">
        <v>32</v>
      </c>
      <c r="D29" s="104">
        <v>45839</v>
      </c>
      <c r="E29" s="110" t="s">
        <v>105</v>
      </c>
      <c r="F29" s="105" t="s">
        <v>19</v>
      </c>
      <c r="G29" s="113">
        <v>1093262.1299999999</v>
      </c>
      <c r="H29" s="106">
        <v>0</v>
      </c>
      <c r="I29" s="106">
        <f>I28+G29-H29</f>
        <v>10189490.759999994</v>
      </c>
    </row>
    <row r="30" spans="1:9" ht="16.149999999999999" customHeight="1">
      <c r="A30" s="110">
        <v>2085001000</v>
      </c>
      <c r="B30" s="111" t="s">
        <v>16</v>
      </c>
      <c r="C30" s="123" t="s">
        <v>33</v>
      </c>
      <c r="D30" s="93">
        <v>45840</v>
      </c>
      <c r="E30" s="110" t="s">
        <v>105</v>
      </c>
      <c r="F30" s="105" t="s">
        <v>19</v>
      </c>
      <c r="G30" s="106">
        <v>49790.080000000002</v>
      </c>
      <c r="H30" s="113">
        <v>0</v>
      </c>
      <c r="I30" s="106">
        <f t="shared" ref="I30:I58" si="0">I29+G30-H30</f>
        <v>10239280.839999994</v>
      </c>
    </row>
    <row r="31" spans="1:9" ht="16.149999999999999" customHeight="1">
      <c r="A31" s="110">
        <v>2085001000</v>
      </c>
      <c r="B31" s="111" t="s">
        <v>16</v>
      </c>
      <c r="C31" s="123" t="s">
        <v>33</v>
      </c>
      <c r="D31" s="93">
        <v>45841</v>
      </c>
      <c r="E31" s="110" t="s">
        <v>105</v>
      </c>
      <c r="F31" s="105" t="s">
        <v>19</v>
      </c>
      <c r="G31" s="106">
        <v>68976.23</v>
      </c>
      <c r="H31" s="113">
        <v>0</v>
      </c>
      <c r="I31" s="106">
        <f t="shared" si="0"/>
        <v>10308257.069999995</v>
      </c>
    </row>
    <row r="32" spans="1:9" ht="16.149999999999999" customHeight="1">
      <c r="A32" s="110">
        <v>2085001000</v>
      </c>
      <c r="B32" s="111" t="s">
        <v>16</v>
      </c>
      <c r="C32" s="123" t="s">
        <v>32</v>
      </c>
      <c r="D32" s="104">
        <v>45842</v>
      </c>
      <c r="E32" s="110" t="s">
        <v>105</v>
      </c>
      <c r="F32" s="105" t="s">
        <v>19</v>
      </c>
      <c r="G32" s="106">
        <v>83186.600000000006</v>
      </c>
      <c r="H32" s="113">
        <v>0</v>
      </c>
      <c r="I32" s="106">
        <f t="shared" si="0"/>
        <v>10391443.669999994</v>
      </c>
    </row>
    <row r="33" spans="1:9" ht="16.149999999999999" customHeight="1">
      <c r="A33" s="110">
        <v>2085001000</v>
      </c>
      <c r="B33" s="111" t="s">
        <v>16</v>
      </c>
      <c r="C33" s="123" t="s">
        <v>33</v>
      </c>
      <c r="D33" s="104">
        <v>45845</v>
      </c>
      <c r="E33" s="110" t="s">
        <v>105</v>
      </c>
      <c r="F33" s="105" t="s">
        <v>19</v>
      </c>
      <c r="G33" s="106">
        <v>31701</v>
      </c>
      <c r="H33" s="113">
        <v>0</v>
      </c>
      <c r="I33" s="106">
        <f t="shared" si="0"/>
        <v>10423144.669999994</v>
      </c>
    </row>
    <row r="34" spans="1:9" ht="16.149999999999999" customHeight="1">
      <c r="A34" s="110">
        <v>2085001000</v>
      </c>
      <c r="B34" s="111" t="s">
        <v>16</v>
      </c>
      <c r="C34" s="123" t="s">
        <v>33</v>
      </c>
      <c r="D34" s="104">
        <v>45846</v>
      </c>
      <c r="E34" s="110" t="s">
        <v>106</v>
      </c>
      <c r="F34" s="105" t="s">
        <v>126</v>
      </c>
      <c r="G34" s="113">
        <v>0</v>
      </c>
      <c r="H34" s="113">
        <v>39500</v>
      </c>
      <c r="I34" s="106">
        <f t="shared" si="0"/>
        <v>10383644.669999994</v>
      </c>
    </row>
    <row r="35" spans="1:9" ht="16.149999999999999" customHeight="1">
      <c r="A35" s="110">
        <v>2085001000</v>
      </c>
      <c r="B35" s="111" t="s">
        <v>16</v>
      </c>
      <c r="C35" s="123" t="s">
        <v>32</v>
      </c>
      <c r="D35" s="104">
        <v>45846</v>
      </c>
      <c r="E35" s="110" t="s">
        <v>105</v>
      </c>
      <c r="F35" s="105" t="s">
        <v>19</v>
      </c>
      <c r="G35" s="106">
        <v>41367.69</v>
      </c>
      <c r="H35" s="113">
        <v>0</v>
      </c>
      <c r="I35" s="106">
        <f t="shared" si="0"/>
        <v>10425012.359999994</v>
      </c>
    </row>
    <row r="36" spans="1:9" ht="16.149999999999999" customHeight="1">
      <c r="A36" s="110">
        <v>2085001000</v>
      </c>
      <c r="B36" s="111" t="s">
        <v>16</v>
      </c>
      <c r="C36" s="123" t="s">
        <v>33</v>
      </c>
      <c r="D36" s="104">
        <v>45847</v>
      </c>
      <c r="E36" s="110" t="s">
        <v>105</v>
      </c>
      <c r="F36" s="105" t="s">
        <v>19</v>
      </c>
      <c r="G36" s="106">
        <v>197185.81</v>
      </c>
      <c r="H36" s="113">
        <v>0</v>
      </c>
      <c r="I36" s="106">
        <f t="shared" si="0"/>
        <v>10622198.169999994</v>
      </c>
    </row>
    <row r="37" spans="1:9" ht="16.149999999999999" customHeight="1">
      <c r="A37" s="110">
        <v>2085001000</v>
      </c>
      <c r="B37" s="111" t="s">
        <v>16</v>
      </c>
      <c r="C37" s="123" t="s">
        <v>32</v>
      </c>
      <c r="D37" s="104">
        <v>45848</v>
      </c>
      <c r="E37" s="110" t="s">
        <v>105</v>
      </c>
      <c r="F37" s="105" t="s">
        <v>19</v>
      </c>
      <c r="G37" s="113">
        <v>49210.8</v>
      </c>
      <c r="H37" s="113">
        <v>0</v>
      </c>
      <c r="I37" s="106">
        <f t="shared" si="0"/>
        <v>10671408.969999995</v>
      </c>
    </row>
    <row r="38" spans="1:9" ht="16.149999999999999" customHeight="1">
      <c r="A38" s="110">
        <v>2085001000</v>
      </c>
      <c r="B38" s="111" t="s">
        <v>16</v>
      </c>
      <c r="C38" s="123" t="s">
        <v>33</v>
      </c>
      <c r="D38" s="104">
        <v>45848</v>
      </c>
      <c r="E38" s="110" t="s">
        <v>106</v>
      </c>
      <c r="F38" s="105" t="s">
        <v>127</v>
      </c>
      <c r="G38" s="106">
        <v>0</v>
      </c>
      <c r="H38" s="113">
        <v>232870.64</v>
      </c>
      <c r="I38" s="106">
        <f t="shared" si="0"/>
        <v>10438538.329999994</v>
      </c>
    </row>
    <row r="39" spans="1:9" ht="16.149999999999999" customHeight="1">
      <c r="A39" s="110">
        <v>2085001000</v>
      </c>
      <c r="B39" s="111" t="s">
        <v>16</v>
      </c>
      <c r="C39" s="123" t="s">
        <v>33</v>
      </c>
      <c r="D39" s="104">
        <v>45849</v>
      </c>
      <c r="E39" s="110" t="s">
        <v>105</v>
      </c>
      <c r="F39" s="105" t="s">
        <v>19</v>
      </c>
      <c r="G39" s="106">
        <v>40300</v>
      </c>
      <c r="H39" s="113">
        <v>0</v>
      </c>
      <c r="I39" s="106">
        <f t="shared" si="0"/>
        <v>10478838.329999994</v>
      </c>
    </row>
    <row r="40" spans="1:9" ht="16.149999999999999" customHeight="1">
      <c r="A40" s="110">
        <v>2085001000</v>
      </c>
      <c r="B40" s="111" t="s">
        <v>16</v>
      </c>
      <c r="C40" s="123" t="s">
        <v>32</v>
      </c>
      <c r="D40" s="104">
        <v>45852</v>
      </c>
      <c r="E40" s="110" t="s">
        <v>105</v>
      </c>
      <c r="F40" s="105" t="s">
        <v>19</v>
      </c>
      <c r="G40" s="113">
        <v>368991.43</v>
      </c>
      <c r="H40" s="113">
        <v>0</v>
      </c>
      <c r="I40" s="106">
        <f t="shared" si="0"/>
        <v>10847829.759999994</v>
      </c>
    </row>
    <row r="41" spans="1:9" ht="16.149999999999999" customHeight="1">
      <c r="A41" s="110">
        <v>2085001000</v>
      </c>
      <c r="B41" s="111" t="s">
        <v>16</v>
      </c>
      <c r="C41" s="123" t="s">
        <v>32</v>
      </c>
      <c r="D41" s="104">
        <v>45853</v>
      </c>
      <c r="E41" s="110" t="s">
        <v>106</v>
      </c>
      <c r="F41" s="105" t="s">
        <v>128</v>
      </c>
      <c r="G41" s="106">
        <v>0</v>
      </c>
      <c r="H41" s="113">
        <v>363486.74</v>
      </c>
      <c r="I41" s="106">
        <f t="shared" si="0"/>
        <v>10484343.019999994</v>
      </c>
    </row>
    <row r="42" spans="1:9" ht="16.149999999999999" customHeight="1">
      <c r="A42" s="110">
        <v>2085001000</v>
      </c>
      <c r="B42" s="111" t="s">
        <v>16</v>
      </c>
      <c r="C42" s="123" t="s">
        <v>32</v>
      </c>
      <c r="D42" s="104">
        <v>45853</v>
      </c>
      <c r="E42" s="110" t="s">
        <v>105</v>
      </c>
      <c r="F42" s="105" t="s">
        <v>19</v>
      </c>
      <c r="G42" s="113">
        <v>9500</v>
      </c>
      <c r="H42" s="113">
        <v>0</v>
      </c>
      <c r="I42" s="106">
        <f t="shared" si="0"/>
        <v>10493843.019999994</v>
      </c>
    </row>
    <row r="43" spans="1:9" ht="16.149999999999999" customHeight="1">
      <c r="A43" s="110">
        <v>2085001000</v>
      </c>
      <c r="B43" s="111" t="s">
        <v>16</v>
      </c>
      <c r="C43" s="123" t="s">
        <v>33</v>
      </c>
      <c r="D43" s="104">
        <v>45854</v>
      </c>
      <c r="E43" s="110" t="s">
        <v>105</v>
      </c>
      <c r="F43" s="105" t="s">
        <v>19</v>
      </c>
      <c r="G43" s="106">
        <v>173250</v>
      </c>
      <c r="H43" s="113">
        <v>0</v>
      </c>
      <c r="I43" s="106">
        <f t="shared" si="0"/>
        <v>10667093.019999994</v>
      </c>
    </row>
    <row r="44" spans="1:9" ht="16.149999999999999" customHeight="1">
      <c r="A44" s="110">
        <v>2085001000</v>
      </c>
      <c r="B44" s="111" t="s">
        <v>16</v>
      </c>
      <c r="C44" s="123" t="s">
        <v>32</v>
      </c>
      <c r="D44" s="104">
        <v>45854</v>
      </c>
      <c r="E44" s="110" t="s">
        <v>105</v>
      </c>
      <c r="F44" s="105" t="s">
        <v>19</v>
      </c>
      <c r="G44" s="106">
        <v>82078.83</v>
      </c>
      <c r="H44" s="113">
        <v>0</v>
      </c>
      <c r="I44" s="106">
        <f t="shared" si="0"/>
        <v>10749171.849999994</v>
      </c>
    </row>
    <row r="45" spans="1:9" ht="16.149999999999999" customHeight="1">
      <c r="A45" s="110">
        <v>2085001000</v>
      </c>
      <c r="B45" s="111" t="s">
        <v>16</v>
      </c>
      <c r="C45" s="123" t="s">
        <v>32</v>
      </c>
      <c r="D45" s="104">
        <v>45855</v>
      </c>
      <c r="E45" s="110" t="s">
        <v>105</v>
      </c>
      <c r="F45" s="105" t="s">
        <v>19</v>
      </c>
      <c r="G45" s="106">
        <v>22306</v>
      </c>
      <c r="H45" s="113">
        <v>0</v>
      </c>
      <c r="I45" s="106">
        <f t="shared" si="0"/>
        <v>10771477.849999994</v>
      </c>
    </row>
    <row r="46" spans="1:9" ht="16.149999999999999" customHeight="1">
      <c r="A46" s="110">
        <v>2085001000</v>
      </c>
      <c r="B46" s="111" t="s">
        <v>16</v>
      </c>
      <c r="C46" s="123" t="s">
        <v>32</v>
      </c>
      <c r="D46" s="104">
        <v>45856</v>
      </c>
      <c r="E46" s="110" t="s">
        <v>106</v>
      </c>
      <c r="F46" s="105" t="s">
        <v>129</v>
      </c>
      <c r="G46" s="106">
        <v>0</v>
      </c>
      <c r="H46" s="113">
        <v>37312.449999999997</v>
      </c>
      <c r="I46" s="106">
        <f t="shared" si="0"/>
        <v>10734165.399999995</v>
      </c>
    </row>
    <row r="47" spans="1:9" ht="16.149999999999999" customHeight="1">
      <c r="A47" s="110">
        <v>2085001000</v>
      </c>
      <c r="B47" s="111" t="s">
        <v>16</v>
      </c>
      <c r="C47" s="123" t="s">
        <v>32</v>
      </c>
      <c r="D47" s="104">
        <v>45856</v>
      </c>
      <c r="E47" s="110" t="s">
        <v>105</v>
      </c>
      <c r="F47" s="105" t="s">
        <v>19</v>
      </c>
      <c r="G47" s="106">
        <v>44823</v>
      </c>
      <c r="H47" s="113">
        <v>0</v>
      </c>
      <c r="I47" s="106">
        <f t="shared" si="0"/>
        <v>10778988.399999995</v>
      </c>
    </row>
    <row r="48" spans="1:9" ht="16.149999999999999" customHeight="1">
      <c r="A48" s="110">
        <v>2085001000</v>
      </c>
      <c r="B48" s="111" t="s">
        <v>16</v>
      </c>
      <c r="C48" s="123" t="s">
        <v>32</v>
      </c>
      <c r="D48" s="104">
        <v>45859</v>
      </c>
      <c r="E48" s="110" t="s">
        <v>106</v>
      </c>
      <c r="F48" s="105" t="s">
        <v>130</v>
      </c>
      <c r="G48" s="113">
        <v>0</v>
      </c>
      <c r="H48" s="113">
        <v>980063.36</v>
      </c>
      <c r="I48" s="106">
        <f t="shared" si="0"/>
        <v>9798925.0399999954</v>
      </c>
    </row>
    <row r="49" spans="1:9" ht="16.149999999999999" customHeight="1">
      <c r="A49" s="110">
        <v>2085001000</v>
      </c>
      <c r="B49" s="111" t="s">
        <v>16</v>
      </c>
      <c r="C49" s="123" t="s">
        <v>32</v>
      </c>
      <c r="D49" s="104">
        <v>45859</v>
      </c>
      <c r="E49" s="110" t="s">
        <v>105</v>
      </c>
      <c r="F49" s="105" t="s">
        <v>19</v>
      </c>
      <c r="G49" s="113">
        <v>80400</v>
      </c>
      <c r="H49" s="113">
        <v>0</v>
      </c>
      <c r="I49" s="106">
        <f t="shared" si="0"/>
        <v>9879325.0399999954</v>
      </c>
    </row>
    <row r="50" spans="1:9" ht="16.149999999999999" customHeight="1">
      <c r="A50" s="110">
        <v>2085001000</v>
      </c>
      <c r="B50" s="111" t="s">
        <v>16</v>
      </c>
      <c r="C50" s="123" t="s">
        <v>32</v>
      </c>
      <c r="D50" s="104">
        <v>45860</v>
      </c>
      <c r="E50" s="110" t="s">
        <v>105</v>
      </c>
      <c r="F50" s="105" t="s">
        <v>19</v>
      </c>
      <c r="G50" s="113">
        <v>131874.32999999999</v>
      </c>
      <c r="H50" s="113">
        <v>0</v>
      </c>
      <c r="I50" s="106">
        <f t="shared" si="0"/>
        <v>10011199.369999995</v>
      </c>
    </row>
    <row r="51" spans="1:9" ht="16.149999999999999" customHeight="1">
      <c r="A51" s="110">
        <v>2085001000</v>
      </c>
      <c r="B51" s="111" t="s">
        <v>16</v>
      </c>
      <c r="C51" s="123" t="s">
        <v>32</v>
      </c>
      <c r="D51" s="104">
        <v>45861</v>
      </c>
      <c r="E51" s="110" t="s">
        <v>105</v>
      </c>
      <c r="F51" s="105" t="s">
        <v>19</v>
      </c>
      <c r="G51" s="106">
        <v>38133</v>
      </c>
      <c r="H51" s="113">
        <v>0</v>
      </c>
      <c r="I51" s="106">
        <f t="shared" si="0"/>
        <v>10049332.369999995</v>
      </c>
    </row>
    <row r="52" spans="1:9" ht="16.149999999999999" customHeight="1">
      <c r="A52" s="110">
        <v>2085001000</v>
      </c>
      <c r="B52" s="111" t="s">
        <v>16</v>
      </c>
      <c r="C52" s="123" t="s">
        <v>32</v>
      </c>
      <c r="D52" s="104">
        <v>45862</v>
      </c>
      <c r="E52" s="110" t="s">
        <v>105</v>
      </c>
      <c r="F52" s="105" t="s">
        <v>19</v>
      </c>
      <c r="G52" s="106">
        <v>75534.649999999994</v>
      </c>
      <c r="H52" s="113">
        <v>0</v>
      </c>
      <c r="I52" s="106">
        <f t="shared" si="0"/>
        <v>10124867.019999996</v>
      </c>
    </row>
    <row r="53" spans="1:9" ht="16.149999999999999" customHeight="1">
      <c r="A53" s="110">
        <v>2085001000</v>
      </c>
      <c r="B53" s="111" t="s">
        <v>16</v>
      </c>
      <c r="C53" s="123" t="s">
        <v>32</v>
      </c>
      <c r="D53" s="104">
        <v>45863</v>
      </c>
      <c r="E53" s="110" t="s">
        <v>105</v>
      </c>
      <c r="F53" s="105" t="s">
        <v>19</v>
      </c>
      <c r="G53" s="106">
        <v>25000</v>
      </c>
      <c r="H53" s="113">
        <v>0</v>
      </c>
      <c r="I53" s="106">
        <f t="shared" si="0"/>
        <v>10149867.019999996</v>
      </c>
    </row>
    <row r="54" spans="1:9" ht="16.149999999999999" customHeight="1">
      <c r="A54" s="110">
        <v>2085001000</v>
      </c>
      <c r="B54" s="111" t="s">
        <v>16</v>
      </c>
      <c r="C54" s="123" t="s">
        <v>33</v>
      </c>
      <c r="D54" s="104">
        <v>45833</v>
      </c>
      <c r="E54" s="110" t="s">
        <v>105</v>
      </c>
      <c r="F54" s="105" t="s">
        <v>19</v>
      </c>
      <c r="G54" s="106">
        <v>73316</v>
      </c>
      <c r="H54" s="113">
        <v>0</v>
      </c>
      <c r="I54" s="106">
        <f t="shared" si="0"/>
        <v>10223183.019999996</v>
      </c>
    </row>
    <row r="55" spans="1:9" ht="16.149999999999999" customHeight="1">
      <c r="A55" s="110">
        <v>2085001000</v>
      </c>
      <c r="B55" s="111" t="s">
        <v>16</v>
      </c>
      <c r="C55" s="123" t="s">
        <v>33</v>
      </c>
      <c r="D55" s="104">
        <v>45833</v>
      </c>
      <c r="E55" s="110" t="s">
        <v>106</v>
      </c>
      <c r="F55" s="105" t="s">
        <v>131</v>
      </c>
      <c r="G55" s="106">
        <v>0</v>
      </c>
      <c r="H55" s="113">
        <v>8850</v>
      </c>
      <c r="I55" s="106">
        <f t="shared" si="0"/>
        <v>10214333.019999996</v>
      </c>
    </row>
    <row r="56" spans="1:9" ht="16.149999999999999" customHeight="1">
      <c r="A56" s="110">
        <v>2085001000</v>
      </c>
      <c r="B56" s="111" t="s">
        <v>16</v>
      </c>
      <c r="C56" s="123" t="s">
        <v>32</v>
      </c>
      <c r="D56" s="104">
        <v>45834</v>
      </c>
      <c r="E56" s="110" t="s">
        <v>105</v>
      </c>
      <c r="F56" s="105" t="s">
        <v>19</v>
      </c>
      <c r="G56" s="106">
        <v>72146.61</v>
      </c>
      <c r="H56" s="113">
        <v>0</v>
      </c>
      <c r="I56" s="106">
        <f t="shared" si="0"/>
        <v>10286479.629999995</v>
      </c>
    </row>
    <row r="57" spans="1:9" ht="16.149999999999999" customHeight="1">
      <c r="A57" s="110">
        <v>2085001000</v>
      </c>
      <c r="B57" s="111" t="s">
        <v>16</v>
      </c>
      <c r="C57" s="123" t="s">
        <v>33</v>
      </c>
      <c r="D57" s="104">
        <v>45834</v>
      </c>
      <c r="E57" s="110" t="s">
        <v>105</v>
      </c>
      <c r="F57" s="105" t="s">
        <v>19</v>
      </c>
      <c r="G57" s="106">
        <v>17700</v>
      </c>
      <c r="H57" s="113">
        <v>0</v>
      </c>
      <c r="I57" s="106">
        <f t="shared" si="0"/>
        <v>10304179.629999995</v>
      </c>
    </row>
    <row r="58" spans="1:9" ht="16.149999999999999" customHeight="1">
      <c r="A58" s="110">
        <v>2085001000</v>
      </c>
      <c r="B58" s="111" t="s">
        <v>16</v>
      </c>
      <c r="C58" s="123" t="s">
        <v>33</v>
      </c>
      <c r="D58" s="104">
        <v>45835</v>
      </c>
      <c r="E58" s="110" t="s">
        <v>105</v>
      </c>
      <c r="F58" s="105" t="s">
        <v>19</v>
      </c>
      <c r="G58" s="106">
        <v>93737.41</v>
      </c>
      <c r="H58" s="113">
        <v>0</v>
      </c>
      <c r="I58" s="106">
        <f t="shared" si="0"/>
        <v>10397917.039999995</v>
      </c>
    </row>
    <row r="59" spans="1:9" ht="25.15" customHeight="1">
      <c r="A59" s="165"/>
      <c r="B59" s="166"/>
      <c r="C59" s="166"/>
      <c r="D59" s="166"/>
      <c r="E59" s="166"/>
      <c r="F59" s="167"/>
      <c r="G59" s="39">
        <f>SUM(G29:G58)</f>
        <v>2963771.6</v>
      </c>
      <c r="H59" s="39">
        <f>SUM(H29:H58)</f>
        <v>1662083.19</v>
      </c>
      <c r="I59" s="66">
        <f>I58</f>
        <v>10397917.039999995</v>
      </c>
    </row>
    <row r="60" spans="1:9" ht="15.75" customHeight="1">
      <c r="A60" s="16"/>
      <c r="B60" s="17"/>
      <c r="G60" s="16"/>
      <c r="H60" s="18"/>
    </row>
    <row r="61" spans="1:9" ht="19.899999999999999" customHeight="1">
      <c r="A61" s="168" t="s">
        <v>22</v>
      </c>
      <c r="B61" s="169"/>
      <c r="C61" s="169"/>
      <c r="D61" s="169"/>
      <c r="E61" s="169"/>
      <c r="F61" s="169"/>
      <c r="G61" s="169"/>
      <c r="H61" s="169"/>
      <c r="I61" s="169"/>
    </row>
    <row r="62" spans="1:9" ht="27" customHeight="1">
      <c r="A62" s="32" t="s">
        <v>2</v>
      </c>
      <c r="B62" s="33" t="s">
        <v>3</v>
      </c>
      <c r="C62" s="116" t="s">
        <v>4</v>
      </c>
      <c r="D62" s="32" t="s">
        <v>5</v>
      </c>
      <c r="E62" s="32" t="s">
        <v>6</v>
      </c>
      <c r="F62" s="32" t="s">
        <v>7</v>
      </c>
      <c r="G62" s="94" t="s">
        <v>8</v>
      </c>
      <c r="H62" s="95" t="s">
        <v>9</v>
      </c>
      <c r="I62" s="95" t="s">
        <v>10</v>
      </c>
    </row>
    <row r="63" spans="1:9" ht="15.95" customHeight="1">
      <c r="A63" s="96">
        <v>9607579717</v>
      </c>
      <c r="B63" s="97" t="s">
        <v>42</v>
      </c>
      <c r="C63" s="117"/>
      <c r="D63" s="99"/>
      <c r="E63" s="100"/>
      <c r="F63" s="101"/>
      <c r="G63" s="102"/>
      <c r="H63" s="102">
        <v>0</v>
      </c>
      <c r="I63" s="92">
        <v>734609.35000000009</v>
      </c>
    </row>
    <row r="64" spans="1:9" ht="16.149999999999999" customHeight="1">
      <c r="A64" s="7">
        <v>2085001001</v>
      </c>
      <c r="B64" s="61" t="s">
        <v>23</v>
      </c>
      <c r="C64" s="119" t="s">
        <v>34</v>
      </c>
      <c r="D64" s="63">
        <v>45839</v>
      </c>
      <c r="E64" s="36" t="s">
        <v>132</v>
      </c>
      <c r="F64" s="68">
        <v>531745</v>
      </c>
      <c r="G64" s="38">
        <v>0</v>
      </c>
      <c r="H64" s="38">
        <v>1778.47</v>
      </c>
      <c r="I64" s="38">
        <f>I63+G64-H64</f>
        <v>732830.88000000012</v>
      </c>
    </row>
    <row r="65" spans="1:9" ht="16.149999999999999" customHeight="1">
      <c r="A65" s="7">
        <v>2085001001</v>
      </c>
      <c r="B65" s="61" t="s">
        <v>24</v>
      </c>
      <c r="C65" s="119" t="s">
        <v>35</v>
      </c>
      <c r="D65" s="63">
        <v>45839</v>
      </c>
      <c r="E65" s="36" t="s">
        <v>132</v>
      </c>
      <c r="F65" s="103">
        <v>531745</v>
      </c>
      <c r="G65" s="38">
        <v>0</v>
      </c>
      <c r="H65" s="38">
        <v>40193.360000000001</v>
      </c>
      <c r="I65" s="38">
        <f t="shared" ref="I65:I91" si="1">I64+G65-H65</f>
        <v>692637.52000000014</v>
      </c>
    </row>
    <row r="66" spans="1:9" ht="16.149999999999999" customHeight="1">
      <c r="A66" s="7">
        <v>2085001001</v>
      </c>
      <c r="B66" s="61" t="s">
        <v>24</v>
      </c>
      <c r="C66" s="119" t="s">
        <v>35</v>
      </c>
      <c r="D66" s="63">
        <v>45839</v>
      </c>
      <c r="E66" s="36" t="s">
        <v>132</v>
      </c>
      <c r="F66" s="103">
        <v>531746</v>
      </c>
      <c r="G66" s="38">
        <v>0</v>
      </c>
      <c r="H66" s="38">
        <v>9853</v>
      </c>
      <c r="I66" s="38">
        <f t="shared" si="1"/>
        <v>682784.52000000014</v>
      </c>
    </row>
    <row r="67" spans="1:9" ht="16.149999999999999" customHeight="1">
      <c r="A67" s="7">
        <v>2085001001</v>
      </c>
      <c r="B67" s="61" t="s">
        <v>24</v>
      </c>
      <c r="C67" s="119" t="s">
        <v>35</v>
      </c>
      <c r="D67" s="104">
        <v>45839</v>
      </c>
      <c r="E67" s="36" t="s">
        <v>132</v>
      </c>
      <c r="F67" s="105">
        <v>531746</v>
      </c>
      <c r="G67" s="38">
        <v>0</v>
      </c>
      <c r="H67" s="106">
        <v>222677.8</v>
      </c>
      <c r="I67" s="38">
        <f t="shared" si="1"/>
        <v>460106.72000000015</v>
      </c>
    </row>
    <row r="68" spans="1:9" ht="16.149999999999999" customHeight="1">
      <c r="A68" s="7">
        <v>2085001001</v>
      </c>
      <c r="B68" s="61" t="s">
        <v>23</v>
      </c>
      <c r="C68" s="119" t="s">
        <v>34</v>
      </c>
      <c r="D68" s="104">
        <v>45839</v>
      </c>
      <c r="E68" s="36" t="s">
        <v>132</v>
      </c>
      <c r="F68" s="107">
        <v>531747</v>
      </c>
      <c r="G68" s="38">
        <v>0</v>
      </c>
      <c r="H68" s="106">
        <v>65490</v>
      </c>
      <c r="I68" s="38">
        <f t="shared" si="1"/>
        <v>394616.72000000015</v>
      </c>
    </row>
    <row r="69" spans="1:9" ht="16.149999999999999" customHeight="1">
      <c r="A69" s="7">
        <v>2085001001</v>
      </c>
      <c r="B69" s="61" t="s">
        <v>24</v>
      </c>
      <c r="C69" s="119" t="s">
        <v>35</v>
      </c>
      <c r="D69" s="104">
        <v>45839</v>
      </c>
      <c r="E69" s="36" t="s">
        <v>132</v>
      </c>
      <c r="F69" s="107">
        <v>531747</v>
      </c>
      <c r="G69" s="38">
        <v>0</v>
      </c>
      <c r="H69" s="106">
        <v>10457.629999999999</v>
      </c>
      <c r="I69" s="38">
        <f t="shared" si="1"/>
        <v>384159.09000000014</v>
      </c>
    </row>
    <row r="70" spans="1:9" ht="16.149999999999999" customHeight="1">
      <c r="A70" s="7">
        <v>2085001001</v>
      </c>
      <c r="B70" s="61" t="s">
        <v>24</v>
      </c>
      <c r="C70" s="119" t="s">
        <v>35</v>
      </c>
      <c r="D70" s="104">
        <v>45839</v>
      </c>
      <c r="E70" s="36" t="s">
        <v>132</v>
      </c>
      <c r="F70" s="107">
        <v>531748</v>
      </c>
      <c r="G70" s="38">
        <v>0</v>
      </c>
      <c r="H70" s="106">
        <v>236342.37</v>
      </c>
      <c r="I70" s="38">
        <f t="shared" si="1"/>
        <v>147816.72000000015</v>
      </c>
    </row>
    <row r="71" spans="1:9" ht="16.149999999999999" customHeight="1">
      <c r="A71" s="7">
        <v>2085001001</v>
      </c>
      <c r="B71" s="61" t="s">
        <v>24</v>
      </c>
      <c r="C71" s="119" t="s">
        <v>35</v>
      </c>
      <c r="D71" s="104">
        <v>45839</v>
      </c>
      <c r="E71" s="36" t="s">
        <v>132</v>
      </c>
      <c r="F71" s="107">
        <v>531753</v>
      </c>
      <c r="G71" s="38">
        <v>0</v>
      </c>
      <c r="H71" s="106">
        <v>3170.2</v>
      </c>
      <c r="I71" s="38">
        <f t="shared" si="1"/>
        <v>144646.52000000014</v>
      </c>
    </row>
    <row r="72" spans="1:9" ht="16.149999999999999" customHeight="1">
      <c r="A72" s="7">
        <v>2085001001</v>
      </c>
      <c r="B72" s="61" t="s">
        <v>24</v>
      </c>
      <c r="C72" s="119" t="s">
        <v>35</v>
      </c>
      <c r="D72" s="104">
        <v>45839</v>
      </c>
      <c r="E72" s="36" t="s">
        <v>132</v>
      </c>
      <c r="F72" s="107">
        <v>531753</v>
      </c>
      <c r="G72" s="38">
        <v>0</v>
      </c>
      <c r="H72" s="106">
        <v>71646.52</v>
      </c>
      <c r="I72" s="38">
        <f t="shared" si="1"/>
        <v>73000.000000000131</v>
      </c>
    </row>
    <row r="73" spans="1:9" ht="16.149999999999999" customHeight="1">
      <c r="A73" s="7">
        <v>2085001001</v>
      </c>
      <c r="B73" s="61" t="s">
        <v>24</v>
      </c>
      <c r="C73" s="119" t="s">
        <v>35</v>
      </c>
      <c r="D73" s="104">
        <v>45840</v>
      </c>
      <c r="E73" s="36" t="s">
        <v>132</v>
      </c>
      <c r="F73" s="107" t="s">
        <v>107</v>
      </c>
      <c r="G73" s="38">
        <v>0</v>
      </c>
      <c r="H73" s="106">
        <v>17322.18</v>
      </c>
      <c r="I73" s="38">
        <f t="shared" si="1"/>
        <v>55677.820000000131</v>
      </c>
    </row>
    <row r="74" spans="1:9" ht="16.149999999999999" customHeight="1">
      <c r="A74" s="7">
        <v>2085001001</v>
      </c>
      <c r="B74" s="61" t="s">
        <v>24</v>
      </c>
      <c r="C74" s="119" t="s">
        <v>35</v>
      </c>
      <c r="D74" s="104">
        <v>45840</v>
      </c>
      <c r="E74" s="36" t="s">
        <v>132</v>
      </c>
      <c r="F74" s="107" t="s">
        <v>108</v>
      </c>
      <c r="G74" s="38">
        <v>0</v>
      </c>
      <c r="H74" s="106">
        <v>55677.82</v>
      </c>
      <c r="I74" s="38">
        <f t="shared" si="1"/>
        <v>1.3096723705530167E-10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104">
        <v>45846</v>
      </c>
      <c r="E75" s="36" t="s">
        <v>133</v>
      </c>
      <c r="F75" s="107" t="s">
        <v>109</v>
      </c>
      <c r="G75" s="38">
        <v>39500</v>
      </c>
      <c r="H75" s="106">
        <v>0</v>
      </c>
      <c r="I75" s="38">
        <f t="shared" si="1"/>
        <v>39500.000000000131</v>
      </c>
    </row>
    <row r="76" spans="1:9" ht="16.149999999999999" customHeight="1">
      <c r="A76" s="7">
        <v>2085001001</v>
      </c>
      <c r="B76" s="61" t="s">
        <v>24</v>
      </c>
      <c r="C76" s="119" t="s">
        <v>35</v>
      </c>
      <c r="D76" s="104">
        <v>45847</v>
      </c>
      <c r="E76" s="36" t="s">
        <v>132</v>
      </c>
      <c r="F76" s="107">
        <v>534936</v>
      </c>
      <c r="G76" s="38">
        <v>0</v>
      </c>
      <c r="H76" s="106">
        <v>2847.5</v>
      </c>
      <c r="I76" s="38">
        <f t="shared" si="1"/>
        <v>36652.500000000131</v>
      </c>
    </row>
    <row r="77" spans="1:9" ht="16.149999999999999" customHeight="1">
      <c r="A77" s="7">
        <v>2085001001</v>
      </c>
      <c r="B77" s="61" t="s">
        <v>24</v>
      </c>
      <c r="C77" s="119" t="s">
        <v>35</v>
      </c>
      <c r="D77" s="104">
        <v>45847</v>
      </c>
      <c r="E77" s="36" t="s">
        <v>132</v>
      </c>
      <c r="F77" s="107" t="s">
        <v>115</v>
      </c>
      <c r="G77" s="38">
        <v>0</v>
      </c>
      <c r="H77" s="106">
        <v>9152.5</v>
      </c>
      <c r="I77" s="38">
        <f t="shared" si="1"/>
        <v>27500.000000000131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104">
        <v>45848</v>
      </c>
      <c r="E78" s="36" t="s">
        <v>133</v>
      </c>
      <c r="F78" s="107" t="s">
        <v>116</v>
      </c>
      <c r="G78" s="38">
        <v>232870.64</v>
      </c>
      <c r="H78" s="106">
        <v>0</v>
      </c>
      <c r="I78" s="38">
        <f t="shared" si="1"/>
        <v>260370.64000000013</v>
      </c>
    </row>
    <row r="79" spans="1:9" ht="16.149999999999999" customHeight="1">
      <c r="A79" s="7">
        <v>2085001001</v>
      </c>
      <c r="B79" s="61" t="s">
        <v>24</v>
      </c>
      <c r="C79" s="119" t="s">
        <v>35</v>
      </c>
      <c r="D79" s="104">
        <v>45853</v>
      </c>
      <c r="E79" s="36" t="s">
        <v>133</v>
      </c>
      <c r="F79" s="107" t="s">
        <v>117</v>
      </c>
      <c r="G79" s="38">
        <v>363486.74</v>
      </c>
      <c r="H79" s="106">
        <v>0</v>
      </c>
      <c r="I79" s="38">
        <f t="shared" si="1"/>
        <v>623857.38000000012</v>
      </c>
    </row>
    <row r="80" spans="1:9" ht="16.149999999999999" customHeight="1">
      <c r="A80" s="7">
        <v>2085001001</v>
      </c>
      <c r="B80" s="61" t="s">
        <v>24</v>
      </c>
      <c r="C80" s="119" t="s">
        <v>35</v>
      </c>
      <c r="D80" s="104">
        <v>45853</v>
      </c>
      <c r="E80" s="36" t="s">
        <v>132</v>
      </c>
      <c r="F80" s="107" t="s">
        <v>110</v>
      </c>
      <c r="G80" s="38">
        <v>0</v>
      </c>
      <c r="H80" s="106">
        <v>6525.46</v>
      </c>
      <c r="I80" s="38">
        <f t="shared" si="1"/>
        <v>617331.92000000016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104">
        <v>45853</v>
      </c>
      <c r="E81" s="36" t="s">
        <v>132</v>
      </c>
      <c r="F81" s="107" t="s">
        <v>111</v>
      </c>
      <c r="G81" s="38">
        <v>0</v>
      </c>
      <c r="H81" s="106">
        <v>20974.54</v>
      </c>
      <c r="I81" s="38">
        <f t="shared" si="1"/>
        <v>596357.38000000012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104">
        <v>45853</v>
      </c>
      <c r="E82" s="36" t="s">
        <v>132</v>
      </c>
      <c r="F82" s="107" t="s">
        <v>118</v>
      </c>
      <c r="G82" s="38">
        <v>0</v>
      </c>
      <c r="H82" s="106">
        <v>9867.4</v>
      </c>
      <c r="I82" s="38">
        <f t="shared" si="1"/>
        <v>586489.9800000001</v>
      </c>
    </row>
    <row r="83" spans="1:9" ht="16.149999999999999" customHeight="1">
      <c r="A83" s="7">
        <v>2085001001</v>
      </c>
      <c r="B83" s="61" t="s">
        <v>24</v>
      </c>
      <c r="C83" s="119" t="s">
        <v>35</v>
      </c>
      <c r="D83" s="104">
        <v>45853</v>
      </c>
      <c r="E83" s="36" t="s">
        <v>132</v>
      </c>
      <c r="F83" s="107" t="s">
        <v>118</v>
      </c>
      <c r="G83" s="38">
        <v>0</v>
      </c>
      <c r="H83" s="106">
        <v>223003.24</v>
      </c>
      <c r="I83" s="38">
        <f t="shared" si="1"/>
        <v>363486.74000000011</v>
      </c>
    </row>
    <row r="84" spans="1:9" ht="16.149999999999999" customHeight="1">
      <c r="A84" s="7">
        <v>2085001001</v>
      </c>
      <c r="B84" s="61" t="s">
        <v>24</v>
      </c>
      <c r="C84" s="119" t="s">
        <v>35</v>
      </c>
      <c r="D84" s="104">
        <v>45853</v>
      </c>
      <c r="E84" s="36" t="s">
        <v>132</v>
      </c>
      <c r="F84" s="107" t="s">
        <v>119</v>
      </c>
      <c r="G84" s="38">
        <v>0</v>
      </c>
      <c r="H84" s="106">
        <v>15557.94</v>
      </c>
      <c r="I84" s="38">
        <f t="shared" si="1"/>
        <v>347928.8000000001</v>
      </c>
    </row>
    <row r="85" spans="1:9" ht="16.149999999999999" customHeight="1">
      <c r="A85" s="7">
        <v>2085001001</v>
      </c>
      <c r="B85" s="61" t="s">
        <v>24</v>
      </c>
      <c r="C85" s="119" t="s">
        <v>35</v>
      </c>
      <c r="D85" s="104">
        <v>45853</v>
      </c>
      <c r="E85" s="36" t="s">
        <v>132</v>
      </c>
      <c r="F85" s="107" t="s">
        <v>120</v>
      </c>
      <c r="G85" s="38">
        <v>0</v>
      </c>
      <c r="H85" s="106">
        <v>347928.8</v>
      </c>
      <c r="I85" s="38">
        <f t="shared" si="1"/>
        <v>0</v>
      </c>
    </row>
    <row r="86" spans="1:9" ht="16.149999999999999" customHeight="1">
      <c r="A86" s="7">
        <v>2085001001</v>
      </c>
      <c r="B86" s="61" t="s">
        <v>24</v>
      </c>
      <c r="C86" s="119" t="s">
        <v>35</v>
      </c>
      <c r="D86" s="104">
        <v>45856</v>
      </c>
      <c r="E86" s="36" t="s">
        <v>133</v>
      </c>
      <c r="F86" s="107" t="s">
        <v>121</v>
      </c>
      <c r="G86" s="38">
        <v>37312.449999999997</v>
      </c>
      <c r="H86" s="106">
        <v>0</v>
      </c>
      <c r="I86" s="38">
        <f t="shared" si="1"/>
        <v>37312.449999999997</v>
      </c>
    </row>
    <row r="87" spans="1:9" ht="16.149999999999999" customHeight="1">
      <c r="A87" s="7">
        <v>2085001001</v>
      </c>
      <c r="B87" s="61" t="s">
        <v>24</v>
      </c>
      <c r="C87" s="119" t="s">
        <v>35</v>
      </c>
      <c r="D87" s="104">
        <v>45859</v>
      </c>
      <c r="E87" s="36" t="s">
        <v>133</v>
      </c>
      <c r="F87" s="107" t="s">
        <v>121</v>
      </c>
      <c r="G87" s="38">
        <v>980063.36</v>
      </c>
      <c r="H87" s="106">
        <v>0</v>
      </c>
      <c r="I87" s="38">
        <f t="shared" si="1"/>
        <v>1017375.8099999999</v>
      </c>
    </row>
    <row r="88" spans="1:9" ht="16.149999999999999" customHeight="1">
      <c r="A88" s="7">
        <v>2085001001</v>
      </c>
      <c r="B88" s="61" t="s">
        <v>24</v>
      </c>
      <c r="C88" s="119" t="s">
        <v>35</v>
      </c>
      <c r="D88" s="104">
        <v>45866</v>
      </c>
      <c r="E88" s="36" t="s">
        <v>132</v>
      </c>
      <c r="F88" s="107" t="s">
        <v>122</v>
      </c>
      <c r="G88" s="38">
        <v>0</v>
      </c>
      <c r="H88" s="106">
        <v>37312.449999999997</v>
      </c>
      <c r="I88" s="38">
        <f t="shared" si="1"/>
        <v>980063.36</v>
      </c>
    </row>
    <row r="89" spans="1:9" ht="16.149999999999999" customHeight="1">
      <c r="A89" s="7">
        <v>2085001001</v>
      </c>
      <c r="B89" s="61" t="s">
        <v>24</v>
      </c>
      <c r="C89" s="119" t="s">
        <v>35</v>
      </c>
      <c r="D89" s="104">
        <v>45866</v>
      </c>
      <c r="E89" s="36" t="s">
        <v>132</v>
      </c>
      <c r="F89" s="107" t="s">
        <v>122</v>
      </c>
      <c r="G89" s="38">
        <v>0</v>
      </c>
      <c r="H89" s="106">
        <v>36735.730000000003</v>
      </c>
      <c r="I89" s="38">
        <f t="shared" si="1"/>
        <v>943327.63</v>
      </c>
    </row>
    <row r="90" spans="1:9" ht="16.149999999999999" customHeight="1">
      <c r="A90" s="7">
        <v>2085001001</v>
      </c>
      <c r="B90" s="61" t="s">
        <v>24</v>
      </c>
      <c r="C90" s="119" t="s">
        <v>35</v>
      </c>
      <c r="D90" s="104">
        <v>45866</v>
      </c>
      <c r="E90" s="36" t="s">
        <v>132</v>
      </c>
      <c r="F90" s="107" t="s">
        <v>112</v>
      </c>
      <c r="G90" s="38">
        <v>0</v>
      </c>
      <c r="H90" s="106">
        <v>830227.63</v>
      </c>
      <c r="I90" s="38">
        <f t="shared" si="1"/>
        <v>113100</v>
      </c>
    </row>
    <row r="91" spans="1:9" ht="16.149999999999999" customHeight="1">
      <c r="A91" s="7">
        <v>2085001001</v>
      </c>
      <c r="B91" s="61" t="s">
        <v>24</v>
      </c>
      <c r="C91" s="119" t="s">
        <v>35</v>
      </c>
      <c r="D91" s="104">
        <v>45867</v>
      </c>
      <c r="E91" s="36" t="s">
        <v>133</v>
      </c>
      <c r="F91" s="107" t="s">
        <v>113</v>
      </c>
      <c r="G91" s="38">
        <v>8850</v>
      </c>
      <c r="H91" s="106">
        <v>0</v>
      </c>
      <c r="I91" s="38">
        <f t="shared" si="1"/>
        <v>121950</v>
      </c>
    </row>
    <row r="92" spans="1:9" ht="25.15" customHeight="1">
      <c r="A92" s="165" t="s">
        <v>12</v>
      </c>
      <c r="B92" s="166"/>
      <c r="C92" s="166"/>
      <c r="D92" s="166"/>
      <c r="E92" s="166"/>
      <c r="F92" s="167"/>
      <c r="G92" s="39">
        <f>SUM(G64:G91)</f>
        <v>1662083.19</v>
      </c>
      <c r="H92" s="39">
        <f>SUM(H64:H91)</f>
        <v>2274742.54</v>
      </c>
      <c r="I92" s="66">
        <f>I91</f>
        <v>121950</v>
      </c>
    </row>
    <row r="93" spans="1:9" ht="15.75" customHeight="1">
      <c r="B93" s="16"/>
      <c r="C93" s="120"/>
      <c r="H93" s="16"/>
      <c r="I93" s="18"/>
    </row>
    <row r="94" spans="1:9" ht="19.899999999999999" customHeight="1">
      <c r="A94" s="168" t="s">
        <v>36</v>
      </c>
      <c r="B94" s="169"/>
      <c r="C94" s="169"/>
      <c r="D94" s="169"/>
      <c r="E94" s="169"/>
      <c r="F94" s="169"/>
      <c r="G94" s="169"/>
      <c r="H94" s="169"/>
      <c r="I94" s="169"/>
    </row>
    <row r="95" spans="1:9" ht="27" customHeight="1">
      <c r="A95" s="32" t="s">
        <v>2</v>
      </c>
      <c r="B95" s="33" t="s">
        <v>3</v>
      </c>
      <c r="C95" s="116" t="s">
        <v>4</v>
      </c>
      <c r="D95" s="32" t="s">
        <v>5</v>
      </c>
      <c r="E95" s="32" t="s">
        <v>6</v>
      </c>
      <c r="F95" s="32" t="s">
        <v>7</v>
      </c>
      <c r="G95" s="94" t="s">
        <v>8</v>
      </c>
      <c r="H95" s="95" t="s">
        <v>9</v>
      </c>
      <c r="I95" s="95" t="s">
        <v>10</v>
      </c>
    </row>
    <row r="96" spans="1:9" ht="15.95" customHeight="1">
      <c r="A96" s="96">
        <v>9607579717</v>
      </c>
      <c r="B96" s="97" t="s">
        <v>42</v>
      </c>
      <c r="C96" s="117"/>
      <c r="D96" s="99"/>
      <c r="E96" s="100"/>
      <c r="F96" s="101"/>
      <c r="G96" s="102"/>
      <c r="H96" s="102">
        <v>0</v>
      </c>
      <c r="I96" s="92">
        <v>0</v>
      </c>
    </row>
    <row r="97" spans="1:9" ht="16.149999999999999" customHeight="1">
      <c r="A97" s="7">
        <v>9607579717</v>
      </c>
      <c r="B97" s="61" t="s">
        <v>37</v>
      </c>
      <c r="C97" s="119" t="s">
        <v>34</v>
      </c>
      <c r="D97" s="63">
        <v>45842</v>
      </c>
      <c r="E97" s="36" t="s">
        <v>17</v>
      </c>
      <c r="F97" s="68">
        <v>5170040181</v>
      </c>
      <c r="G97" s="91">
        <v>6063.75</v>
      </c>
      <c r="H97" s="91">
        <v>0</v>
      </c>
      <c r="I97" s="90">
        <f>I96+G97-H97</f>
        <v>6063.75</v>
      </c>
    </row>
    <row r="98" spans="1:9" ht="16.149999999999999" customHeight="1">
      <c r="A98" s="7">
        <v>9607579717</v>
      </c>
      <c r="B98" s="61" t="s">
        <v>37</v>
      </c>
      <c r="C98" s="119" t="s">
        <v>34</v>
      </c>
      <c r="D98" s="63">
        <v>45852</v>
      </c>
      <c r="E98" s="36" t="s">
        <v>38</v>
      </c>
      <c r="F98" s="68" t="s">
        <v>58</v>
      </c>
      <c r="G98" s="91">
        <v>0</v>
      </c>
      <c r="H98" s="91">
        <v>6063.75</v>
      </c>
      <c r="I98" s="90">
        <f>I97+G98-H98</f>
        <v>0</v>
      </c>
    </row>
    <row r="99" spans="1:9" ht="25.15" customHeight="1">
      <c r="A99" s="165" t="s">
        <v>12</v>
      </c>
      <c r="B99" s="166"/>
      <c r="C99" s="166"/>
      <c r="D99" s="166"/>
      <c r="E99" s="166"/>
      <c r="F99" s="167"/>
      <c r="G99" s="108">
        <f>SUM(G97:G98)</f>
        <v>6063.75</v>
      </c>
      <c r="H99" s="108">
        <f>SUM(H97:H98)</f>
        <v>6063.75</v>
      </c>
      <c r="I99" s="109">
        <f>+I98</f>
        <v>0</v>
      </c>
    </row>
    <row r="100" spans="1:9" ht="18" customHeight="1">
      <c r="B100" s="16"/>
      <c r="C100" s="120"/>
      <c r="H100" s="16"/>
      <c r="I100" s="18"/>
    </row>
    <row r="101" spans="1:9" ht="25.15" customHeight="1">
      <c r="A101" s="165" t="s">
        <v>42</v>
      </c>
      <c r="B101" s="166"/>
      <c r="C101" s="166"/>
      <c r="D101" s="166"/>
      <c r="E101" s="166"/>
      <c r="F101" s="167"/>
      <c r="G101" s="39"/>
      <c r="H101" s="39"/>
      <c r="I101" s="39">
        <f>I9+I15+I22+I28+I63+I96</f>
        <v>9964197.6699999925</v>
      </c>
    </row>
    <row r="102" spans="1:9" ht="25.15" customHeight="1">
      <c r="A102" s="165" t="s">
        <v>71</v>
      </c>
      <c r="B102" s="166"/>
      <c r="C102" s="166"/>
      <c r="D102" s="166"/>
      <c r="E102" s="166"/>
      <c r="F102" s="167"/>
      <c r="G102" s="39">
        <f>G11+G18+G24+G59+G92+G99</f>
        <v>4631918.54</v>
      </c>
      <c r="H102" s="39">
        <f>H11+H18+H24+H59+H92+H99</f>
        <v>3943564.48</v>
      </c>
      <c r="I102" s="39">
        <f>I101+G102-H102</f>
        <v>10652551.729999993</v>
      </c>
    </row>
    <row r="103" spans="1:9" ht="30" customHeight="1">
      <c r="A103" s="165" t="s">
        <v>46</v>
      </c>
      <c r="B103" s="166"/>
      <c r="C103" s="166"/>
      <c r="D103" s="166"/>
      <c r="E103" s="166"/>
      <c r="F103" s="167"/>
      <c r="G103" s="39">
        <f>SUM(G102)</f>
        <v>4631918.54</v>
      </c>
      <c r="H103" s="39">
        <f t="shared" ref="H103:I103" si="2">SUM(H102)</f>
        <v>3943564.48</v>
      </c>
      <c r="I103" s="39">
        <f t="shared" si="2"/>
        <v>10652551.729999993</v>
      </c>
    </row>
    <row r="104" spans="1:9" ht="15.75" customHeight="1">
      <c r="B104" s="16"/>
      <c r="C104" s="120"/>
      <c r="H104" s="16"/>
      <c r="I104" s="18"/>
    </row>
    <row r="105" spans="1:9" ht="90" customHeight="1">
      <c r="A105" s="163" t="s">
        <v>77</v>
      </c>
      <c r="B105" s="163"/>
      <c r="C105" s="163"/>
      <c r="D105" s="72"/>
      <c r="E105" s="164" t="s">
        <v>86</v>
      </c>
      <c r="F105" s="164"/>
      <c r="G105" s="164"/>
      <c r="H105" s="164"/>
      <c r="I105" s="164"/>
    </row>
    <row r="106" spans="1:9" ht="15.75" customHeight="1">
      <c r="B106" s="16"/>
      <c r="C106" s="120"/>
      <c r="H106" s="16"/>
      <c r="I106" s="18"/>
    </row>
    <row r="107" spans="1:9" ht="15.75" customHeight="1">
      <c r="B107" s="16"/>
      <c r="C107" s="120"/>
      <c r="H107" s="16"/>
      <c r="I107" s="18"/>
    </row>
  </sheetData>
  <mergeCells count="22"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  <mergeCell ref="A102:F102"/>
    <mergeCell ref="A103:F103"/>
    <mergeCell ref="A105:C105"/>
    <mergeCell ref="E105:I105"/>
    <mergeCell ref="A59:F59"/>
    <mergeCell ref="A61:I61"/>
    <mergeCell ref="A92:F92"/>
    <mergeCell ref="A94:I94"/>
    <mergeCell ref="A99:F99"/>
    <mergeCell ref="A101:F101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JUNIO DEL 2025&amp;R&amp;P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showGridLines="0" topLeftCell="C27" zoomScaleNormal="100" zoomScaleSheetLayoutView="100" workbookViewId="0">
      <selection activeCell="K58" sqref="K58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134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63982.130000000005</v>
      </c>
    </row>
    <row r="10" spans="1:9" ht="16.149999999999999" customHeight="1">
      <c r="A10" s="7" t="s">
        <v>14</v>
      </c>
      <c r="B10" s="8" t="s">
        <v>28</v>
      </c>
      <c r="C10" s="118" t="s">
        <v>101</v>
      </c>
      <c r="D10" s="10">
        <v>45897</v>
      </c>
      <c r="E10" s="11" t="s">
        <v>104</v>
      </c>
      <c r="F10" s="12" t="s">
        <v>27</v>
      </c>
      <c r="G10" s="13">
        <v>0</v>
      </c>
      <c r="H10" s="13">
        <v>175</v>
      </c>
      <c r="I10" s="13">
        <f>I9+G10-H10</f>
        <v>63807.130000000005</v>
      </c>
    </row>
    <row r="11" spans="1:9" ht="25.15" customHeight="1">
      <c r="A11" s="165" t="s">
        <v>12</v>
      </c>
      <c r="B11" s="166"/>
      <c r="C11" s="166"/>
      <c r="D11" s="166"/>
      <c r="E11" s="166"/>
      <c r="F11" s="167"/>
      <c r="G11" s="39">
        <f>SUM(G10:G10)</f>
        <v>0</v>
      </c>
      <c r="H11" s="39">
        <f>SUM(H10:H10)</f>
        <v>175</v>
      </c>
      <c r="I11" s="66">
        <f>I10</f>
        <v>63807.130000000005</v>
      </c>
    </row>
    <row r="12" spans="1:9" ht="15.75" customHeight="1">
      <c r="B12" s="16"/>
      <c r="C12" s="120"/>
      <c r="H12" s="16"/>
      <c r="I12" s="18"/>
    </row>
    <row r="13" spans="1:9" ht="19.899999999999999" customHeight="1">
      <c r="A13" s="168" t="s">
        <v>0</v>
      </c>
      <c r="B13" s="168"/>
      <c r="C13" s="168"/>
      <c r="D13" s="168"/>
      <c r="E13" s="168"/>
      <c r="F13" s="168"/>
      <c r="G13" s="168"/>
      <c r="H13" s="168"/>
      <c r="I13" s="168"/>
    </row>
    <row r="14" spans="1:9" ht="27" customHeight="1">
      <c r="A14" s="32" t="s">
        <v>2</v>
      </c>
      <c r="B14" s="33" t="s">
        <v>3</v>
      </c>
      <c r="C14" s="116" t="s">
        <v>4</v>
      </c>
      <c r="D14" s="32" t="s">
        <v>5</v>
      </c>
      <c r="E14" s="32" t="s">
        <v>6</v>
      </c>
      <c r="F14" s="32" t="s">
        <v>7</v>
      </c>
      <c r="G14" s="33" t="s">
        <v>8</v>
      </c>
      <c r="H14" s="32" t="s">
        <v>9</v>
      </c>
      <c r="I14" s="32" t="s">
        <v>10</v>
      </c>
    </row>
    <row r="15" spans="1:9" ht="15.95" customHeight="1">
      <c r="A15" s="96" t="s">
        <v>11</v>
      </c>
      <c r="B15" s="97" t="s">
        <v>42</v>
      </c>
      <c r="C15" s="117"/>
      <c r="D15" s="99"/>
      <c r="E15" s="100"/>
      <c r="F15" s="101"/>
      <c r="G15" s="102"/>
      <c r="H15" s="102">
        <v>0</v>
      </c>
      <c r="I15" s="92">
        <v>982.67999999999984</v>
      </c>
    </row>
    <row r="16" spans="1:9" ht="16.149999999999999" customHeight="1">
      <c r="A16" s="7" t="s">
        <v>11</v>
      </c>
      <c r="B16" s="8" t="s">
        <v>29</v>
      </c>
      <c r="C16" s="121" t="s">
        <v>40</v>
      </c>
      <c r="D16" s="10">
        <v>45898</v>
      </c>
      <c r="E16" s="29" t="s">
        <v>21</v>
      </c>
      <c r="F16" s="30" t="s">
        <v>27</v>
      </c>
      <c r="G16" s="13">
        <v>0</v>
      </c>
      <c r="H16" s="13">
        <v>175</v>
      </c>
      <c r="I16" s="13">
        <f>I15+G16-H16</f>
        <v>807.67999999999984</v>
      </c>
    </row>
    <row r="17" spans="1:9" ht="16.149999999999999" customHeight="1">
      <c r="A17" s="7" t="s">
        <v>11</v>
      </c>
      <c r="B17" s="8" t="s">
        <v>28</v>
      </c>
      <c r="C17" s="121" t="s">
        <v>41</v>
      </c>
      <c r="D17" s="10">
        <v>45898</v>
      </c>
      <c r="E17" s="29" t="s">
        <v>21</v>
      </c>
      <c r="F17" s="30" t="s">
        <v>27</v>
      </c>
      <c r="G17" s="13">
        <v>0</v>
      </c>
      <c r="H17" s="13">
        <v>150</v>
      </c>
      <c r="I17" s="13">
        <f>I16+G17-H17</f>
        <v>657.67999999999984</v>
      </c>
    </row>
    <row r="18" spans="1:9" ht="25.15" customHeight="1">
      <c r="A18" s="165" t="s">
        <v>12</v>
      </c>
      <c r="B18" s="170"/>
      <c r="C18" s="170"/>
      <c r="D18" s="170"/>
      <c r="E18" s="170"/>
      <c r="F18" s="171"/>
      <c r="G18" s="39">
        <f>SUM(G16:G17)</f>
        <v>0</v>
      </c>
      <c r="H18" s="39">
        <f>SUM(H16:H17)</f>
        <v>325</v>
      </c>
      <c r="I18" s="66">
        <f>I17</f>
        <v>657.67999999999984</v>
      </c>
    </row>
    <row r="19" spans="1:9" ht="15.75" customHeight="1">
      <c r="B19" s="16"/>
      <c r="C19" s="120"/>
      <c r="G19" s="31"/>
      <c r="H19" s="16"/>
      <c r="I19" s="18"/>
    </row>
    <row r="20" spans="1:9" ht="19.899999999999999" customHeight="1">
      <c r="A20" s="168" t="s">
        <v>15</v>
      </c>
      <c r="B20" s="169"/>
      <c r="C20" s="169"/>
      <c r="D20" s="169"/>
      <c r="E20" s="169"/>
      <c r="F20" s="169"/>
      <c r="G20" s="169"/>
      <c r="H20" s="169"/>
      <c r="I20" s="169"/>
    </row>
    <row r="21" spans="1:9" ht="27" customHeight="1">
      <c r="A21" s="32" t="s">
        <v>2</v>
      </c>
      <c r="B21" s="33" t="s">
        <v>3</v>
      </c>
      <c r="C21" s="116" t="s">
        <v>4</v>
      </c>
      <c r="D21" s="32" t="s">
        <v>5</v>
      </c>
      <c r="E21" s="33" t="s">
        <v>6</v>
      </c>
      <c r="F21" s="32" t="s">
        <v>7</v>
      </c>
      <c r="G21" s="33" t="s">
        <v>8</v>
      </c>
      <c r="H21" s="32" t="s">
        <v>9</v>
      </c>
      <c r="I21" s="32" t="s">
        <v>10</v>
      </c>
    </row>
    <row r="22" spans="1:9" ht="15.95" customHeight="1">
      <c r="A22" s="96" t="s">
        <v>59</v>
      </c>
      <c r="B22" s="97" t="s">
        <v>42</v>
      </c>
      <c r="C22" s="117"/>
      <c r="D22" s="99"/>
      <c r="E22" s="100"/>
      <c r="F22" s="101"/>
      <c r="G22" s="102"/>
      <c r="H22" s="102">
        <v>0</v>
      </c>
      <c r="I22" s="92">
        <v>67719.88</v>
      </c>
    </row>
    <row r="23" spans="1:9" ht="16.149999999999999" customHeight="1">
      <c r="A23" s="7" t="s">
        <v>72</v>
      </c>
      <c r="B23" s="70" t="s">
        <v>28</v>
      </c>
      <c r="C23" s="122" t="s">
        <v>26</v>
      </c>
      <c r="D23" s="35">
        <v>45898</v>
      </c>
      <c r="E23" s="36" t="s">
        <v>30</v>
      </c>
      <c r="F23" s="37" t="s">
        <v>27</v>
      </c>
      <c r="G23" s="38">
        <v>0</v>
      </c>
      <c r="H23" s="38">
        <v>175</v>
      </c>
      <c r="I23" s="13">
        <f>I22+G23-H23</f>
        <v>67544.88</v>
      </c>
    </row>
    <row r="24" spans="1:9" ht="25.15" customHeight="1">
      <c r="A24" s="165" t="s">
        <v>12</v>
      </c>
      <c r="B24" s="166"/>
      <c r="C24" s="166"/>
      <c r="D24" s="166"/>
      <c r="E24" s="166"/>
      <c r="F24" s="167"/>
      <c r="G24" s="39">
        <f>SUM(G23:G23)</f>
        <v>0</v>
      </c>
      <c r="H24" s="39">
        <f>SUM(H23:H23)</f>
        <v>175</v>
      </c>
      <c r="I24" s="39">
        <f>+I23</f>
        <v>67544.88</v>
      </c>
    </row>
    <row r="25" spans="1:9" ht="15.75" customHeight="1">
      <c r="A25" s="16"/>
      <c r="B25" s="17"/>
      <c r="G25" s="16"/>
      <c r="H25" s="18"/>
    </row>
    <row r="26" spans="1:9" ht="19.899999999999999" customHeight="1">
      <c r="A26" s="168" t="s">
        <v>20</v>
      </c>
      <c r="B26" s="169"/>
      <c r="C26" s="169"/>
      <c r="D26" s="169"/>
      <c r="E26" s="169"/>
      <c r="F26" s="169"/>
      <c r="G26" s="169"/>
      <c r="H26" s="169"/>
      <c r="I26" s="169"/>
    </row>
    <row r="27" spans="1:9" ht="27" customHeight="1">
      <c r="A27" s="32" t="s">
        <v>2</v>
      </c>
      <c r="B27" s="33" t="s">
        <v>3</v>
      </c>
      <c r="C27" s="116" t="s">
        <v>4</v>
      </c>
      <c r="D27" s="32" t="s">
        <v>5</v>
      </c>
      <c r="E27" s="32" t="s">
        <v>6</v>
      </c>
      <c r="F27" s="32" t="s">
        <v>7</v>
      </c>
      <c r="G27" s="94" t="s">
        <v>8</v>
      </c>
      <c r="H27" s="95" t="s">
        <v>9</v>
      </c>
      <c r="I27" s="95" t="s">
        <v>10</v>
      </c>
    </row>
    <row r="28" spans="1:9" ht="15.95" customHeight="1">
      <c r="A28" s="96">
        <v>2085001000</v>
      </c>
      <c r="B28" s="97" t="s">
        <v>42</v>
      </c>
      <c r="C28" s="117"/>
      <c r="D28" s="99"/>
      <c r="E28" s="100"/>
      <c r="F28" s="101"/>
      <c r="G28" s="102"/>
      <c r="H28" s="102">
        <v>0</v>
      </c>
      <c r="I28" s="92">
        <v>10397917.039999995</v>
      </c>
    </row>
    <row r="29" spans="1:9" ht="16.149999999999999" customHeight="1">
      <c r="A29" s="110">
        <v>2085001000</v>
      </c>
      <c r="B29" s="111" t="s">
        <v>18</v>
      </c>
      <c r="C29" s="123" t="s">
        <v>32</v>
      </c>
      <c r="D29" s="104">
        <v>45870</v>
      </c>
      <c r="E29" s="110" t="s">
        <v>105</v>
      </c>
      <c r="F29" s="105" t="s">
        <v>19</v>
      </c>
      <c r="G29" s="113">
        <v>427837.42</v>
      </c>
      <c r="H29" s="106">
        <v>0</v>
      </c>
      <c r="I29" s="106">
        <f>I28+G29-H29</f>
        <v>10825754.459999995</v>
      </c>
    </row>
    <row r="30" spans="1:9" ht="16.149999999999999" customHeight="1">
      <c r="A30" s="110">
        <v>2085001000</v>
      </c>
      <c r="B30" s="111" t="s">
        <v>16</v>
      </c>
      <c r="C30" s="123" t="s">
        <v>33</v>
      </c>
      <c r="D30" s="93">
        <v>45873</v>
      </c>
      <c r="E30" s="110" t="s">
        <v>105</v>
      </c>
      <c r="F30" s="105" t="s">
        <v>19</v>
      </c>
      <c r="G30" s="106">
        <v>32100</v>
      </c>
      <c r="H30" s="113">
        <v>0</v>
      </c>
      <c r="I30" s="106">
        <f t="shared" ref="I30:I57" si="0">I29+G30-H30</f>
        <v>10857854.459999995</v>
      </c>
    </row>
    <row r="31" spans="1:9" ht="16.149999999999999" customHeight="1">
      <c r="A31" s="110">
        <v>2085001000</v>
      </c>
      <c r="B31" s="111" t="s">
        <v>16</v>
      </c>
      <c r="C31" s="123" t="s">
        <v>33</v>
      </c>
      <c r="D31" s="93">
        <v>45873</v>
      </c>
      <c r="E31" s="110" t="s">
        <v>106</v>
      </c>
      <c r="F31" s="105" t="s">
        <v>135</v>
      </c>
      <c r="G31" s="106">
        <v>0</v>
      </c>
      <c r="H31" s="113">
        <v>75402</v>
      </c>
      <c r="I31" s="106">
        <f t="shared" si="0"/>
        <v>10782452.459999995</v>
      </c>
    </row>
    <row r="32" spans="1:9" ht="16.149999999999999" customHeight="1">
      <c r="A32" s="110">
        <v>2085001000</v>
      </c>
      <c r="B32" s="111" t="s">
        <v>16</v>
      </c>
      <c r="C32" s="123" t="s">
        <v>32</v>
      </c>
      <c r="D32" s="104">
        <v>45874</v>
      </c>
      <c r="E32" s="110" t="s">
        <v>105</v>
      </c>
      <c r="F32" s="105" t="s">
        <v>19</v>
      </c>
      <c r="G32" s="106">
        <v>511384.12</v>
      </c>
      <c r="H32" s="113">
        <v>0</v>
      </c>
      <c r="I32" s="106">
        <f t="shared" si="0"/>
        <v>11293836.579999994</v>
      </c>
    </row>
    <row r="33" spans="1:9" ht="16.149999999999999" customHeight="1">
      <c r="A33" s="110">
        <v>2085001000</v>
      </c>
      <c r="B33" s="111" t="s">
        <v>16</v>
      </c>
      <c r="C33" s="123" t="s">
        <v>33</v>
      </c>
      <c r="D33" s="104">
        <v>45874</v>
      </c>
      <c r="E33" s="110" t="s">
        <v>106</v>
      </c>
      <c r="F33" s="105" t="s">
        <v>136</v>
      </c>
      <c r="G33" s="106">
        <v>0</v>
      </c>
      <c r="H33" s="113">
        <v>478847</v>
      </c>
      <c r="I33" s="106">
        <f t="shared" si="0"/>
        <v>10814989.579999994</v>
      </c>
    </row>
    <row r="34" spans="1:9" ht="16.149999999999999" customHeight="1">
      <c r="A34" s="110">
        <v>2085001000</v>
      </c>
      <c r="B34" s="111" t="s">
        <v>16</v>
      </c>
      <c r="C34" s="123" t="s">
        <v>33</v>
      </c>
      <c r="D34" s="104">
        <v>45875</v>
      </c>
      <c r="E34" s="110" t="s">
        <v>105</v>
      </c>
      <c r="F34" s="105" t="s">
        <v>19</v>
      </c>
      <c r="G34" s="113">
        <v>91222.85</v>
      </c>
      <c r="H34" s="113">
        <v>0</v>
      </c>
      <c r="I34" s="106">
        <f t="shared" si="0"/>
        <v>10906212.429999994</v>
      </c>
    </row>
    <row r="35" spans="1:9" ht="16.149999999999999" customHeight="1">
      <c r="A35" s="110">
        <v>2085001000</v>
      </c>
      <c r="B35" s="111" t="s">
        <v>16</v>
      </c>
      <c r="C35" s="123" t="s">
        <v>32</v>
      </c>
      <c r="D35" s="104">
        <v>45876</v>
      </c>
      <c r="E35" s="110" t="s">
        <v>105</v>
      </c>
      <c r="F35" s="105" t="s">
        <v>19</v>
      </c>
      <c r="G35" s="106">
        <v>16500</v>
      </c>
      <c r="H35" s="113">
        <v>0</v>
      </c>
      <c r="I35" s="106">
        <f t="shared" si="0"/>
        <v>10922712.429999994</v>
      </c>
    </row>
    <row r="36" spans="1:9" ht="16.149999999999999" customHeight="1">
      <c r="A36" s="110">
        <v>2085001000</v>
      </c>
      <c r="B36" s="111" t="s">
        <v>16</v>
      </c>
      <c r="C36" s="123" t="s">
        <v>33</v>
      </c>
      <c r="D36" s="104">
        <v>45877</v>
      </c>
      <c r="E36" s="110" t="s">
        <v>105</v>
      </c>
      <c r="F36" s="105" t="s">
        <v>19</v>
      </c>
      <c r="G36" s="106">
        <v>15866.46</v>
      </c>
      <c r="H36" s="113">
        <v>0</v>
      </c>
      <c r="I36" s="106">
        <f t="shared" si="0"/>
        <v>10938578.889999995</v>
      </c>
    </row>
    <row r="37" spans="1:9" ht="16.149999999999999" customHeight="1">
      <c r="A37" s="110">
        <v>2085001000</v>
      </c>
      <c r="B37" s="111" t="s">
        <v>16</v>
      </c>
      <c r="C37" s="123" t="s">
        <v>32</v>
      </c>
      <c r="D37" s="104">
        <v>45880</v>
      </c>
      <c r="E37" s="110" t="s">
        <v>105</v>
      </c>
      <c r="F37" s="105" t="s">
        <v>19</v>
      </c>
      <c r="G37" s="113">
        <v>14800</v>
      </c>
      <c r="H37" s="113">
        <v>0</v>
      </c>
      <c r="I37" s="106">
        <f t="shared" si="0"/>
        <v>10953378.889999995</v>
      </c>
    </row>
    <row r="38" spans="1:9" ht="16.149999999999999" customHeight="1">
      <c r="A38" s="110">
        <v>2085001000</v>
      </c>
      <c r="B38" s="111" t="s">
        <v>16</v>
      </c>
      <c r="C38" s="123" t="s">
        <v>33</v>
      </c>
      <c r="D38" s="104">
        <v>45881</v>
      </c>
      <c r="E38" s="110" t="s">
        <v>105</v>
      </c>
      <c r="F38" s="105" t="s">
        <v>19</v>
      </c>
      <c r="G38" s="106">
        <v>184010.29</v>
      </c>
      <c r="H38" s="113">
        <v>0</v>
      </c>
      <c r="I38" s="106">
        <f t="shared" si="0"/>
        <v>11137389.179999994</v>
      </c>
    </row>
    <row r="39" spans="1:9" ht="16.149999999999999" customHeight="1">
      <c r="A39" s="110">
        <v>2085001000</v>
      </c>
      <c r="B39" s="111" t="s">
        <v>16</v>
      </c>
      <c r="C39" s="123" t="s">
        <v>33</v>
      </c>
      <c r="D39" s="104">
        <v>45882</v>
      </c>
      <c r="E39" s="110" t="s">
        <v>105</v>
      </c>
      <c r="F39" s="105" t="s">
        <v>19</v>
      </c>
      <c r="G39" s="106">
        <v>41131.24</v>
      </c>
      <c r="H39" s="113">
        <v>0</v>
      </c>
      <c r="I39" s="106">
        <f t="shared" si="0"/>
        <v>11178520.419999994</v>
      </c>
    </row>
    <row r="40" spans="1:9" ht="16.149999999999999" customHeight="1">
      <c r="A40" s="110">
        <v>2085001000</v>
      </c>
      <c r="B40" s="111" t="s">
        <v>16</v>
      </c>
      <c r="C40" s="123" t="s">
        <v>32</v>
      </c>
      <c r="D40" s="104">
        <v>45883</v>
      </c>
      <c r="E40" s="110" t="s">
        <v>105</v>
      </c>
      <c r="F40" s="105" t="s">
        <v>19</v>
      </c>
      <c r="G40" s="113">
        <v>282472.59999999998</v>
      </c>
      <c r="H40" s="113">
        <v>0</v>
      </c>
      <c r="I40" s="106">
        <f t="shared" si="0"/>
        <v>11460993.019999994</v>
      </c>
    </row>
    <row r="41" spans="1:9" ht="16.149999999999999" customHeight="1">
      <c r="A41" s="110">
        <v>2085001000</v>
      </c>
      <c r="B41" s="111" t="s">
        <v>16</v>
      </c>
      <c r="C41" s="123" t="s">
        <v>32</v>
      </c>
      <c r="D41" s="104">
        <v>45883</v>
      </c>
      <c r="E41" s="110" t="s">
        <v>106</v>
      </c>
      <c r="F41" s="105" t="s">
        <v>137</v>
      </c>
      <c r="G41" s="106">
        <v>0</v>
      </c>
      <c r="H41" s="113">
        <v>113100</v>
      </c>
      <c r="I41" s="106">
        <f t="shared" si="0"/>
        <v>11347893.019999994</v>
      </c>
    </row>
    <row r="42" spans="1:9" ht="16.149999999999999" customHeight="1">
      <c r="A42" s="110">
        <v>2085001000</v>
      </c>
      <c r="B42" s="111" t="s">
        <v>16</v>
      </c>
      <c r="C42" s="123" t="s">
        <v>32</v>
      </c>
      <c r="D42" s="104">
        <v>45883</v>
      </c>
      <c r="E42" s="110" t="s">
        <v>106</v>
      </c>
      <c r="F42" s="105" t="s">
        <v>138</v>
      </c>
      <c r="G42" s="113">
        <v>0</v>
      </c>
      <c r="H42" s="113">
        <v>2249747.5</v>
      </c>
      <c r="I42" s="106">
        <f t="shared" si="0"/>
        <v>9098145.519999994</v>
      </c>
    </row>
    <row r="43" spans="1:9" ht="16.149999999999999" customHeight="1">
      <c r="A43" s="110">
        <v>2085001000</v>
      </c>
      <c r="B43" s="111" t="s">
        <v>16</v>
      </c>
      <c r="C43" s="123" t="s">
        <v>33</v>
      </c>
      <c r="D43" s="104">
        <v>45884</v>
      </c>
      <c r="E43" s="110" t="s">
        <v>105</v>
      </c>
      <c r="F43" s="105" t="s">
        <v>19</v>
      </c>
      <c r="G43" s="106">
        <v>34000</v>
      </c>
      <c r="H43" s="113">
        <v>0</v>
      </c>
      <c r="I43" s="106">
        <f t="shared" si="0"/>
        <v>9132145.519999994</v>
      </c>
    </row>
    <row r="44" spans="1:9" ht="16.149999999999999" customHeight="1">
      <c r="A44" s="110">
        <v>2085001000</v>
      </c>
      <c r="B44" s="111" t="s">
        <v>16</v>
      </c>
      <c r="C44" s="123" t="s">
        <v>32</v>
      </c>
      <c r="D44" s="104">
        <v>45887</v>
      </c>
      <c r="E44" s="110" t="s">
        <v>105</v>
      </c>
      <c r="F44" s="105" t="s">
        <v>19</v>
      </c>
      <c r="G44" s="106">
        <v>94171.83</v>
      </c>
      <c r="H44" s="113">
        <v>0</v>
      </c>
      <c r="I44" s="106">
        <f t="shared" si="0"/>
        <v>9226317.349999994</v>
      </c>
    </row>
    <row r="45" spans="1:9" ht="16.149999999999999" customHeight="1">
      <c r="A45" s="110">
        <v>2085001000</v>
      </c>
      <c r="B45" s="111" t="s">
        <v>16</v>
      </c>
      <c r="C45" s="123" t="s">
        <v>32</v>
      </c>
      <c r="D45" s="104">
        <v>45888</v>
      </c>
      <c r="E45" s="110" t="s">
        <v>106</v>
      </c>
      <c r="F45" s="105" t="s">
        <v>139</v>
      </c>
      <c r="G45" s="106">
        <v>0</v>
      </c>
      <c r="H45" s="113">
        <v>20800</v>
      </c>
      <c r="I45" s="106">
        <f t="shared" si="0"/>
        <v>9205517.349999994</v>
      </c>
    </row>
    <row r="46" spans="1:9" ht="16.149999999999999" customHeight="1">
      <c r="A46" s="110">
        <v>2085001000</v>
      </c>
      <c r="B46" s="111" t="s">
        <v>16</v>
      </c>
      <c r="C46" s="123" t="s">
        <v>32</v>
      </c>
      <c r="D46" s="104">
        <v>45888</v>
      </c>
      <c r="E46" s="110" t="s">
        <v>105</v>
      </c>
      <c r="F46" s="105" t="s">
        <v>19</v>
      </c>
      <c r="G46" s="106">
        <v>80866.070000000007</v>
      </c>
      <c r="H46" s="113">
        <v>0</v>
      </c>
      <c r="I46" s="106">
        <f t="shared" si="0"/>
        <v>9286383.4199999943</v>
      </c>
    </row>
    <row r="47" spans="1:9" ht="16.149999999999999" customHeight="1">
      <c r="A47" s="110">
        <v>2085001000</v>
      </c>
      <c r="B47" s="111" t="s">
        <v>16</v>
      </c>
      <c r="C47" s="123" t="s">
        <v>32</v>
      </c>
      <c r="D47" s="104">
        <v>45888</v>
      </c>
      <c r="E47" s="110" t="s">
        <v>106</v>
      </c>
      <c r="F47" s="105" t="s">
        <v>140</v>
      </c>
      <c r="G47" s="106">
        <v>0</v>
      </c>
      <c r="H47" s="113">
        <v>120011.31</v>
      </c>
      <c r="I47" s="106">
        <f t="shared" si="0"/>
        <v>9166372.1099999938</v>
      </c>
    </row>
    <row r="48" spans="1:9" ht="16.149999999999999" customHeight="1">
      <c r="A48" s="110">
        <v>2085001000</v>
      </c>
      <c r="B48" s="111" t="s">
        <v>16</v>
      </c>
      <c r="C48" s="123" t="s">
        <v>32</v>
      </c>
      <c r="D48" s="104">
        <v>45889</v>
      </c>
      <c r="E48" s="110" t="s">
        <v>105</v>
      </c>
      <c r="F48" s="105" t="s">
        <v>19</v>
      </c>
      <c r="G48" s="113">
        <v>31020</v>
      </c>
      <c r="H48" s="113">
        <v>0</v>
      </c>
      <c r="I48" s="106">
        <f t="shared" si="0"/>
        <v>9197392.1099999938</v>
      </c>
    </row>
    <row r="49" spans="1:9" ht="16.149999999999999" customHeight="1">
      <c r="A49" s="110">
        <v>2085001000</v>
      </c>
      <c r="B49" s="111" t="s">
        <v>16</v>
      </c>
      <c r="C49" s="123" t="s">
        <v>32</v>
      </c>
      <c r="D49" s="104">
        <v>45889</v>
      </c>
      <c r="E49" s="110" t="s">
        <v>106</v>
      </c>
      <c r="F49" s="105" t="s">
        <v>141</v>
      </c>
      <c r="G49" s="113">
        <v>0</v>
      </c>
      <c r="H49" s="113">
        <v>48110</v>
      </c>
      <c r="I49" s="106">
        <f t="shared" si="0"/>
        <v>9149282.1099999938</v>
      </c>
    </row>
    <row r="50" spans="1:9" ht="16.149999999999999" customHeight="1">
      <c r="A50" s="110">
        <v>2085001000</v>
      </c>
      <c r="B50" s="111" t="s">
        <v>16</v>
      </c>
      <c r="C50" s="123" t="s">
        <v>32</v>
      </c>
      <c r="D50" s="104">
        <v>45890</v>
      </c>
      <c r="E50" s="110" t="s">
        <v>105</v>
      </c>
      <c r="F50" s="105" t="s">
        <v>19</v>
      </c>
      <c r="G50" s="113">
        <v>256249.37</v>
      </c>
      <c r="H50" s="113">
        <v>0</v>
      </c>
      <c r="I50" s="106">
        <f t="shared" si="0"/>
        <v>9405531.479999993</v>
      </c>
    </row>
    <row r="51" spans="1:9" ht="16.149999999999999" customHeight="1">
      <c r="A51" s="110">
        <v>2085001000</v>
      </c>
      <c r="B51" s="111" t="s">
        <v>16</v>
      </c>
      <c r="C51" s="123" t="s">
        <v>32</v>
      </c>
      <c r="D51" s="104">
        <v>45891</v>
      </c>
      <c r="E51" s="110" t="s">
        <v>105</v>
      </c>
      <c r="F51" s="105" t="s">
        <v>19</v>
      </c>
      <c r="G51" s="106">
        <v>91645.04</v>
      </c>
      <c r="H51" s="113">
        <v>0</v>
      </c>
      <c r="I51" s="106">
        <f t="shared" si="0"/>
        <v>9497176.5199999921</v>
      </c>
    </row>
    <row r="52" spans="1:9" ht="16.149999999999999" customHeight="1">
      <c r="A52" s="110">
        <v>2085001000</v>
      </c>
      <c r="B52" s="111" t="s">
        <v>16</v>
      </c>
      <c r="C52" s="123" t="s">
        <v>32</v>
      </c>
      <c r="D52" s="104">
        <v>45894</v>
      </c>
      <c r="E52" s="110" t="s">
        <v>105</v>
      </c>
      <c r="F52" s="105" t="s">
        <v>19</v>
      </c>
      <c r="G52" s="106">
        <v>78420.2</v>
      </c>
      <c r="H52" s="113">
        <v>0</v>
      </c>
      <c r="I52" s="106">
        <f t="shared" si="0"/>
        <v>9575596.7199999914</v>
      </c>
    </row>
    <row r="53" spans="1:9" ht="16.149999999999999" customHeight="1">
      <c r="A53" s="110">
        <v>2085001000</v>
      </c>
      <c r="B53" s="111" t="s">
        <v>16</v>
      </c>
      <c r="C53" s="123" t="s">
        <v>32</v>
      </c>
      <c r="D53" s="104">
        <v>45895</v>
      </c>
      <c r="E53" s="110" t="s">
        <v>105</v>
      </c>
      <c r="F53" s="105" t="s">
        <v>19</v>
      </c>
      <c r="G53" s="106">
        <v>251078.51</v>
      </c>
      <c r="H53" s="113">
        <v>0</v>
      </c>
      <c r="I53" s="106">
        <f t="shared" si="0"/>
        <v>9826675.2299999911</v>
      </c>
    </row>
    <row r="54" spans="1:9" ht="16.149999999999999" customHeight="1">
      <c r="A54" s="110">
        <v>2085001000</v>
      </c>
      <c r="B54" s="111" t="s">
        <v>16</v>
      </c>
      <c r="C54" s="123" t="s">
        <v>33</v>
      </c>
      <c r="D54" s="104">
        <v>45896</v>
      </c>
      <c r="E54" s="110" t="s">
        <v>105</v>
      </c>
      <c r="F54" s="105" t="s">
        <v>19</v>
      </c>
      <c r="G54" s="106">
        <v>107097.5</v>
      </c>
      <c r="H54" s="113">
        <v>0</v>
      </c>
      <c r="I54" s="106">
        <f t="shared" si="0"/>
        <v>9933772.7299999911</v>
      </c>
    </row>
    <row r="55" spans="1:9" ht="16.149999999999999" customHeight="1">
      <c r="A55" s="110">
        <v>2085001000</v>
      </c>
      <c r="B55" s="111" t="s">
        <v>16</v>
      </c>
      <c r="C55" s="123" t="s">
        <v>33</v>
      </c>
      <c r="D55" s="104">
        <v>45896</v>
      </c>
      <c r="E55" s="110" t="s">
        <v>106</v>
      </c>
      <c r="F55" s="105" t="s">
        <v>142</v>
      </c>
      <c r="G55" s="106">
        <v>0</v>
      </c>
      <c r="H55" s="113">
        <v>161053.92000000001</v>
      </c>
      <c r="I55" s="106">
        <f t="shared" si="0"/>
        <v>9772718.8099999912</v>
      </c>
    </row>
    <row r="56" spans="1:9" ht="16.149999999999999" customHeight="1">
      <c r="A56" s="110">
        <v>2085001000</v>
      </c>
      <c r="B56" s="111" t="s">
        <v>16</v>
      </c>
      <c r="C56" s="123" t="s">
        <v>32</v>
      </c>
      <c r="D56" s="104">
        <v>45897</v>
      </c>
      <c r="E56" s="110" t="s">
        <v>105</v>
      </c>
      <c r="F56" s="105" t="s">
        <v>19</v>
      </c>
      <c r="G56" s="106">
        <v>661064.25</v>
      </c>
      <c r="H56" s="113">
        <v>0</v>
      </c>
      <c r="I56" s="106">
        <f t="shared" si="0"/>
        <v>10433783.059999991</v>
      </c>
    </row>
    <row r="57" spans="1:9" ht="16.149999999999999" customHeight="1">
      <c r="A57" s="110">
        <v>2085001000</v>
      </c>
      <c r="B57" s="111" t="s">
        <v>16</v>
      </c>
      <c r="C57" s="123" t="s">
        <v>33</v>
      </c>
      <c r="D57" s="104">
        <v>45898</v>
      </c>
      <c r="E57" s="110" t="s">
        <v>105</v>
      </c>
      <c r="F57" s="105" t="s">
        <v>19</v>
      </c>
      <c r="G57" s="106">
        <v>180348.74</v>
      </c>
      <c r="H57" s="113">
        <v>0</v>
      </c>
      <c r="I57" s="106">
        <f t="shared" si="0"/>
        <v>10614131.799999991</v>
      </c>
    </row>
    <row r="58" spans="1:9" ht="25.15" customHeight="1">
      <c r="A58" s="165"/>
      <c r="B58" s="166"/>
      <c r="C58" s="166"/>
      <c r="D58" s="166"/>
      <c r="E58" s="166"/>
      <c r="F58" s="167"/>
      <c r="G58" s="39">
        <f>SUM(G29:G57)</f>
        <v>3483286.49</v>
      </c>
      <c r="H58" s="39">
        <f>SUM(H29:H57)</f>
        <v>3267071.73</v>
      </c>
      <c r="I58" s="66">
        <f>I57</f>
        <v>10614131.799999991</v>
      </c>
    </row>
    <row r="59" spans="1:9" ht="15.75" customHeight="1">
      <c r="A59" s="16"/>
      <c r="B59" s="17"/>
      <c r="G59" s="16"/>
      <c r="H59" s="18"/>
    </row>
    <row r="60" spans="1:9" ht="19.899999999999999" customHeight="1">
      <c r="A60" s="168" t="s">
        <v>22</v>
      </c>
      <c r="B60" s="169"/>
      <c r="C60" s="169"/>
      <c r="D60" s="169"/>
      <c r="E60" s="169"/>
      <c r="F60" s="169"/>
      <c r="G60" s="169"/>
      <c r="H60" s="169"/>
      <c r="I60" s="169"/>
    </row>
    <row r="61" spans="1:9" ht="27" customHeight="1">
      <c r="A61" s="32" t="s">
        <v>2</v>
      </c>
      <c r="B61" s="33" t="s">
        <v>3</v>
      </c>
      <c r="C61" s="116" t="s">
        <v>4</v>
      </c>
      <c r="D61" s="32" t="s">
        <v>5</v>
      </c>
      <c r="E61" s="32" t="s">
        <v>6</v>
      </c>
      <c r="F61" s="32" t="s">
        <v>7</v>
      </c>
      <c r="G61" s="94" t="s">
        <v>8</v>
      </c>
      <c r="H61" s="95" t="s">
        <v>9</v>
      </c>
      <c r="I61" s="95" t="s">
        <v>10</v>
      </c>
    </row>
    <row r="62" spans="1:9" ht="15.95" customHeight="1">
      <c r="A62" s="96">
        <v>9607579717</v>
      </c>
      <c r="B62" s="97" t="s">
        <v>42</v>
      </c>
      <c r="C62" s="117"/>
      <c r="D62" s="99"/>
      <c r="E62" s="100"/>
      <c r="F62" s="101"/>
      <c r="G62" s="102"/>
      <c r="H62" s="102">
        <v>0</v>
      </c>
      <c r="I62" s="92">
        <v>121950</v>
      </c>
    </row>
    <row r="63" spans="1:9" ht="16.149999999999999" customHeight="1">
      <c r="A63" s="7">
        <v>2085001001</v>
      </c>
      <c r="B63" s="61" t="s">
        <v>23</v>
      </c>
      <c r="C63" s="119" t="s">
        <v>34</v>
      </c>
      <c r="D63" s="63">
        <v>45876</v>
      </c>
      <c r="E63" s="36" t="s">
        <v>133</v>
      </c>
      <c r="F63" s="68">
        <v>58723</v>
      </c>
      <c r="G63" s="38">
        <v>75402</v>
      </c>
      <c r="H63" s="38">
        <v>0</v>
      </c>
      <c r="I63" s="38">
        <f>I62+G63-H63</f>
        <v>197352</v>
      </c>
    </row>
    <row r="64" spans="1:9" ht="16.149999999999999" customHeight="1">
      <c r="A64" s="7">
        <v>2085001001</v>
      </c>
      <c r="B64" s="61" t="s">
        <v>24</v>
      </c>
      <c r="C64" s="119" t="s">
        <v>35</v>
      </c>
      <c r="D64" s="63">
        <v>45888</v>
      </c>
      <c r="E64" s="36" t="s">
        <v>133</v>
      </c>
      <c r="F64" s="103">
        <v>58744</v>
      </c>
      <c r="G64" s="38">
        <v>478847</v>
      </c>
      <c r="H64" s="38">
        <v>0</v>
      </c>
      <c r="I64" s="38">
        <f t="shared" ref="I64:I85" si="1">I63+G64-H64</f>
        <v>676199</v>
      </c>
    </row>
    <row r="65" spans="1:9" ht="16.149999999999999" customHeight="1">
      <c r="A65" s="7">
        <v>2085001001</v>
      </c>
      <c r="B65" s="61" t="s">
        <v>24</v>
      </c>
      <c r="C65" s="119" t="s">
        <v>35</v>
      </c>
      <c r="D65" s="63">
        <v>45876</v>
      </c>
      <c r="E65" s="36" t="s">
        <v>132</v>
      </c>
      <c r="F65" s="103">
        <v>578888</v>
      </c>
      <c r="G65" s="38">
        <v>0</v>
      </c>
      <c r="H65" s="38">
        <v>375</v>
      </c>
      <c r="I65" s="38">
        <f t="shared" si="1"/>
        <v>675824</v>
      </c>
    </row>
    <row r="66" spans="1:9" ht="16.149999999999999" customHeight="1">
      <c r="A66" s="7">
        <v>2085001001</v>
      </c>
      <c r="B66" s="61" t="s">
        <v>24</v>
      </c>
      <c r="C66" s="119" t="s">
        <v>35</v>
      </c>
      <c r="D66" s="104">
        <v>45876</v>
      </c>
      <c r="E66" s="36" t="s">
        <v>132</v>
      </c>
      <c r="F66" s="105">
        <v>578888</v>
      </c>
      <c r="G66" s="38">
        <v>0</v>
      </c>
      <c r="H66" s="106">
        <v>8475</v>
      </c>
      <c r="I66" s="38">
        <f t="shared" si="1"/>
        <v>667349</v>
      </c>
    </row>
    <row r="67" spans="1:9" ht="16.149999999999999" customHeight="1">
      <c r="A67" s="7">
        <v>2085001001</v>
      </c>
      <c r="B67" s="61" t="s">
        <v>23</v>
      </c>
      <c r="C67" s="119" t="s">
        <v>34</v>
      </c>
      <c r="D67" s="104">
        <v>45883</v>
      </c>
      <c r="E67" s="36" t="s">
        <v>132</v>
      </c>
      <c r="F67" s="107">
        <v>582879</v>
      </c>
      <c r="G67" s="38">
        <v>0</v>
      </c>
      <c r="H67" s="106">
        <v>3195</v>
      </c>
      <c r="I67" s="38">
        <f t="shared" si="1"/>
        <v>664154</v>
      </c>
    </row>
    <row r="68" spans="1:9" ht="16.149999999999999" customHeight="1">
      <c r="A68" s="7">
        <v>2085001001</v>
      </c>
      <c r="B68" s="61" t="s">
        <v>24</v>
      </c>
      <c r="C68" s="119" t="s">
        <v>35</v>
      </c>
      <c r="D68" s="104">
        <v>45883</v>
      </c>
      <c r="E68" s="36" t="s">
        <v>132</v>
      </c>
      <c r="F68" s="107">
        <v>582879</v>
      </c>
      <c r="G68" s="38">
        <v>0</v>
      </c>
      <c r="H68" s="106">
        <v>72207</v>
      </c>
      <c r="I68" s="38">
        <f t="shared" si="1"/>
        <v>591947</v>
      </c>
    </row>
    <row r="69" spans="1:9" ht="16.149999999999999" customHeight="1">
      <c r="A69" s="7">
        <v>2085001001</v>
      </c>
      <c r="B69" s="61" t="s">
        <v>24</v>
      </c>
      <c r="C69" s="119" t="s">
        <v>35</v>
      </c>
      <c r="D69" s="104">
        <v>45883</v>
      </c>
      <c r="E69" s="36" t="s">
        <v>132</v>
      </c>
      <c r="F69" s="107">
        <v>582878</v>
      </c>
      <c r="G69" s="38">
        <v>0</v>
      </c>
      <c r="H69" s="106">
        <v>22500</v>
      </c>
      <c r="I69" s="38">
        <f t="shared" si="1"/>
        <v>569447</v>
      </c>
    </row>
    <row r="70" spans="1:9" ht="16.149999999999999" customHeight="1">
      <c r="A70" s="7">
        <v>2085001001</v>
      </c>
      <c r="B70" s="61" t="s">
        <v>24</v>
      </c>
      <c r="C70" s="119" t="s">
        <v>35</v>
      </c>
      <c r="D70" s="104">
        <v>45883</v>
      </c>
      <c r="E70" s="36" t="s">
        <v>132</v>
      </c>
      <c r="F70" s="107">
        <v>582878</v>
      </c>
      <c r="G70" s="38">
        <v>0</v>
      </c>
      <c r="H70" s="106">
        <v>508500</v>
      </c>
      <c r="I70" s="38">
        <f t="shared" si="1"/>
        <v>60947</v>
      </c>
    </row>
    <row r="71" spans="1:9" ht="16.149999999999999" customHeight="1">
      <c r="A71" s="7">
        <v>2085001001</v>
      </c>
      <c r="B71" s="61" t="s">
        <v>24</v>
      </c>
      <c r="C71" s="119" t="s">
        <v>35</v>
      </c>
      <c r="D71" s="104">
        <v>45883</v>
      </c>
      <c r="E71" s="36" t="s">
        <v>133</v>
      </c>
      <c r="F71" s="107">
        <v>58978</v>
      </c>
      <c r="G71" s="38">
        <v>113100</v>
      </c>
      <c r="H71" s="106">
        <v>0</v>
      </c>
      <c r="I71" s="38">
        <f t="shared" si="1"/>
        <v>174047</v>
      </c>
    </row>
    <row r="72" spans="1:9" ht="16.149999999999999" customHeight="1">
      <c r="A72" s="7">
        <v>2085001001</v>
      </c>
      <c r="B72" s="61" t="s">
        <v>24</v>
      </c>
      <c r="C72" s="119" t="s">
        <v>35</v>
      </c>
      <c r="D72" s="104">
        <v>45883</v>
      </c>
      <c r="E72" s="36" t="s">
        <v>133</v>
      </c>
      <c r="F72" s="107">
        <v>58980</v>
      </c>
      <c r="G72" s="38">
        <v>2249747.5</v>
      </c>
      <c r="H72" s="106">
        <v>0</v>
      </c>
      <c r="I72" s="38">
        <f t="shared" si="1"/>
        <v>2423794.5</v>
      </c>
    </row>
    <row r="73" spans="1:9" ht="16.149999999999999" customHeight="1">
      <c r="A73" s="7">
        <v>2085001001</v>
      </c>
      <c r="B73" s="61" t="s">
        <v>24</v>
      </c>
      <c r="C73" s="119" t="s">
        <v>35</v>
      </c>
      <c r="D73" s="104">
        <v>45887</v>
      </c>
      <c r="E73" s="36" t="s">
        <v>132</v>
      </c>
      <c r="F73" s="107">
        <v>585528</v>
      </c>
      <c r="G73" s="38">
        <v>0</v>
      </c>
      <c r="H73" s="106">
        <v>2582.5</v>
      </c>
      <c r="I73" s="38">
        <f t="shared" si="1"/>
        <v>2421212</v>
      </c>
    </row>
    <row r="74" spans="1:9" ht="16.149999999999999" customHeight="1">
      <c r="A74" s="7">
        <v>2085001001</v>
      </c>
      <c r="B74" s="61" t="s">
        <v>24</v>
      </c>
      <c r="C74" s="119" t="s">
        <v>35</v>
      </c>
      <c r="D74" s="104">
        <v>45887</v>
      </c>
      <c r="E74" s="36" t="s">
        <v>132</v>
      </c>
      <c r="F74" s="107">
        <v>585528</v>
      </c>
      <c r="G74" s="38">
        <v>0</v>
      </c>
      <c r="H74" s="106">
        <v>58364.5</v>
      </c>
      <c r="I74" s="38">
        <f t="shared" si="1"/>
        <v>2362847.5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104">
        <v>45888</v>
      </c>
      <c r="E75" s="36" t="s">
        <v>133</v>
      </c>
      <c r="F75" s="107">
        <v>59067</v>
      </c>
      <c r="G75" s="38">
        <v>20800</v>
      </c>
      <c r="H75" s="106">
        <v>0</v>
      </c>
      <c r="I75" s="38">
        <f t="shared" si="1"/>
        <v>2383647.5</v>
      </c>
    </row>
    <row r="76" spans="1:9" ht="16.149999999999999" customHeight="1">
      <c r="A76" s="7">
        <v>2085001001</v>
      </c>
      <c r="B76" s="61" t="s">
        <v>24</v>
      </c>
      <c r="C76" s="119" t="s">
        <v>35</v>
      </c>
      <c r="D76" s="104">
        <v>45888</v>
      </c>
      <c r="E76" s="36" t="s">
        <v>133</v>
      </c>
      <c r="F76" s="107">
        <v>59091</v>
      </c>
      <c r="G76" s="38">
        <v>120011.31</v>
      </c>
      <c r="H76" s="106">
        <v>0</v>
      </c>
      <c r="I76" s="38">
        <f t="shared" si="1"/>
        <v>2503658.81</v>
      </c>
    </row>
    <row r="77" spans="1:9" ht="16.149999999999999" customHeight="1">
      <c r="A77" s="7">
        <v>2085001001</v>
      </c>
      <c r="B77" s="61" t="s">
        <v>24</v>
      </c>
      <c r="C77" s="119" t="s">
        <v>35</v>
      </c>
      <c r="D77" s="104">
        <v>45889</v>
      </c>
      <c r="E77" s="36" t="s">
        <v>133</v>
      </c>
      <c r="F77" s="107">
        <v>59130</v>
      </c>
      <c r="G77" s="38">
        <v>48110</v>
      </c>
      <c r="H77" s="106">
        <v>0</v>
      </c>
      <c r="I77" s="38">
        <f t="shared" si="1"/>
        <v>2551768.81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104">
        <v>45894</v>
      </c>
      <c r="E78" s="36" t="s">
        <v>132</v>
      </c>
      <c r="F78" s="107">
        <v>590967</v>
      </c>
      <c r="G78" s="38">
        <v>0</v>
      </c>
      <c r="H78" s="106">
        <v>26838.06</v>
      </c>
      <c r="I78" s="38">
        <f t="shared" si="1"/>
        <v>2524930.75</v>
      </c>
    </row>
    <row r="79" spans="1:9" ht="16.149999999999999" customHeight="1">
      <c r="A79" s="7">
        <v>2085001001</v>
      </c>
      <c r="B79" s="61" t="s">
        <v>24</v>
      </c>
      <c r="C79" s="119" t="s">
        <v>35</v>
      </c>
      <c r="D79" s="104">
        <v>45894</v>
      </c>
      <c r="E79" s="36" t="s">
        <v>132</v>
      </c>
      <c r="F79" s="107">
        <v>590967</v>
      </c>
      <c r="G79" s="38">
        <v>0</v>
      </c>
      <c r="H79" s="106">
        <v>86261.94</v>
      </c>
      <c r="I79" s="38">
        <f t="shared" si="1"/>
        <v>2438668.81</v>
      </c>
    </row>
    <row r="80" spans="1:9" ht="16.149999999999999" customHeight="1">
      <c r="A80" s="7">
        <v>2085001001</v>
      </c>
      <c r="B80" s="61" t="s">
        <v>24</v>
      </c>
      <c r="C80" s="119" t="s">
        <v>35</v>
      </c>
      <c r="D80" s="104">
        <v>45894</v>
      </c>
      <c r="E80" s="36" t="s">
        <v>132</v>
      </c>
      <c r="F80" s="107">
        <v>590968</v>
      </c>
      <c r="G80" s="38">
        <v>0</v>
      </c>
      <c r="H80" s="106">
        <v>5085.2299999999996</v>
      </c>
      <c r="I80" s="38">
        <f t="shared" si="1"/>
        <v>2433583.58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104">
        <v>45894</v>
      </c>
      <c r="E81" s="36" t="s">
        <v>132</v>
      </c>
      <c r="F81" s="107">
        <v>590968</v>
      </c>
      <c r="G81" s="38">
        <v>0</v>
      </c>
      <c r="H81" s="106">
        <v>114926.08</v>
      </c>
      <c r="I81" s="38">
        <f t="shared" si="1"/>
        <v>2318657.5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104">
        <v>45894</v>
      </c>
      <c r="E82" s="36" t="s">
        <v>132</v>
      </c>
      <c r="F82" s="107">
        <v>590971</v>
      </c>
      <c r="G82" s="38">
        <v>0</v>
      </c>
      <c r="H82" s="106">
        <v>1600</v>
      </c>
      <c r="I82" s="38">
        <f t="shared" si="1"/>
        <v>2317057.5</v>
      </c>
    </row>
    <row r="83" spans="1:9" ht="16.149999999999999" customHeight="1">
      <c r="A83" s="7">
        <v>2085001001</v>
      </c>
      <c r="B83" s="61" t="s">
        <v>24</v>
      </c>
      <c r="C83" s="119" t="s">
        <v>35</v>
      </c>
      <c r="D83" s="104">
        <v>45894</v>
      </c>
      <c r="E83" s="36" t="s">
        <v>132</v>
      </c>
      <c r="F83" s="107">
        <v>590971</v>
      </c>
      <c r="G83" s="38">
        <v>0</v>
      </c>
      <c r="H83" s="106">
        <v>36160</v>
      </c>
      <c r="I83" s="38">
        <f t="shared" si="1"/>
        <v>2280897.5</v>
      </c>
    </row>
    <row r="84" spans="1:9" ht="16.149999999999999" customHeight="1">
      <c r="A84" s="7">
        <v>2085001001</v>
      </c>
      <c r="B84" s="61" t="s">
        <v>24</v>
      </c>
      <c r="C84" s="119" t="s">
        <v>35</v>
      </c>
      <c r="D84" s="104">
        <v>45896</v>
      </c>
      <c r="E84" s="36" t="s">
        <v>132</v>
      </c>
      <c r="F84" s="107">
        <v>592177</v>
      </c>
      <c r="G84" s="38">
        <v>0</v>
      </c>
      <c r="H84" s="106">
        <v>10350</v>
      </c>
      <c r="I84" s="38">
        <f t="shared" si="1"/>
        <v>2270547.5</v>
      </c>
    </row>
    <row r="85" spans="1:9" ht="16.149999999999999" customHeight="1">
      <c r="A85" s="7">
        <v>2085001001</v>
      </c>
      <c r="B85" s="61" t="s">
        <v>24</v>
      </c>
      <c r="C85" s="119" t="s">
        <v>35</v>
      </c>
      <c r="D85" s="104">
        <v>45896</v>
      </c>
      <c r="E85" s="36" t="s">
        <v>133</v>
      </c>
      <c r="F85" s="107">
        <v>59278</v>
      </c>
      <c r="G85" s="38">
        <v>161053.92000000001</v>
      </c>
      <c r="H85" s="106">
        <v>0</v>
      </c>
      <c r="I85" s="38">
        <f t="shared" si="1"/>
        <v>2431601.42</v>
      </c>
    </row>
    <row r="86" spans="1:9" ht="25.15" customHeight="1">
      <c r="A86" s="165" t="s">
        <v>12</v>
      </c>
      <c r="B86" s="166"/>
      <c r="C86" s="166"/>
      <c r="D86" s="166"/>
      <c r="E86" s="166"/>
      <c r="F86" s="167"/>
      <c r="G86" s="39">
        <f>SUM(G63:G85)</f>
        <v>3267071.73</v>
      </c>
      <c r="H86" s="39">
        <f>SUM(H63:H85)</f>
        <v>957420.30999999994</v>
      </c>
      <c r="I86" s="66">
        <f>I85</f>
        <v>2431601.42</v>
      </c>
    </row>
    <row r="87" spans="1:9" ht="15.75" customHeight="1">
      <c r="B87" s="16"/>
      <c r="C87" s="120"/>
      <c r="H87" s="16"/>
      <c r="I87" s="18"/>
    </row>
    <row r="88" spans="1:9" ht="19.899999999999999" customHeight="1">
      <c r="A88" s="168" t="s">
        <v>36</v>
      </c>
      <c r="B88" s="169"/>
      <c r="C88" s="169"/>
      <c r="D88" s="169"/>
      <c r="E88" s="169"/>
      <c r="F88" s="169"/>
      <c r="G88" s="169"/>
      <c r="H88" s="169"/>
      <c r="I88" s="169"/>
    </row>
    <row r="89" spans="1:9" ht="27" customHeight="1">
      <c r="A89" s="32" t="s">
        <v>2</v>
      </c>
      <c r="B89" s="33" t="s">
        <v>3</v>
      </c>
      <c r="C89" s="116" t="s">
        <v>4</v>
      </c>
      <c r="D89" s="32" t="s">
        <v>5</v>
      </c>
      <c r="E89" s="32" t="s">
        <v>6</v>
      </c>
      <c r="F89" s="32" t="s">
        <v>7</v>
      </c>
      <c r="G89" s="94" t="s">
        <v>8</v>
      </c>
      <c r="H89" s="95" t="s">
        <v>9</v>
      </c>
      <c r="I89" s="95" t="s">
        <v>10</v>
      </c>
    </row>
    <row r="90" spans="1:9" ht="15.95" customHeight="1">
      <c r="A90" s="96">
        <v>9607579717</v>
      </c>
      <c r="B90" s="97" t="s">
        <v>42</v>
      </c>
      <c r="C90" s="117"/>
      <c r="D90" s="99"/>
      <c r="E90" s="100"/>
      <c r="F90" s="101"/>
      <c r="G90" s="102"/>
      <c r="H90" s="102">
        <v>0</v>
      </c>
      <c r="I90" s="92">
        <v>0</v>
      </c>
    </row>
    <row r="91" spans="1:9" ht="16.149999999999999" customHeight="1">
      <c r="A91" s="7">
        <v>9607579717</v>
      </c>
      <c r="B91" s="61" t="s">
        <v>37</v>
      </c>
      <c r="C91" s="119" t="s">
        <v>34</v>
      </c>
      <c r="D91" s="63">
        <v>45876</v>
      </c>
      <c r="E91" s="36" t="s">
        <v>17</v>
      </c>
      <c r="F91" s="68">
        <v>5170040210</v>
      </c>
      <c r="G91" s="91">
        <v>6063.75</v>
      </c>
      <c r="H91" s="91">
        <v>0</v>
      </c>
      <c r="I91" s="90">
        <f>I90+G91-H91</f>
        <v>6063.75</v>
      </c>
    </row>
    <row r="92" spans="1:9" ht="16.149999999999999" customHeight="1">
      <c r="A92" s="7">
        <v>9607579717</v>
      </c>
      <c r="B92" s="61" t="s">
        <v>37</v>
      </c>
      <c r="C92" s="119" t="s">
        <v>34</v>
      </c>
      <c r="D92" s="63">
        <v>45888</v>
      </c>
      <c r="E92" s="36" t="s">
        <v>38</v>
      </c>
      <c r="F92" s="68" t="s">
        <v>58</v>
      </c>
      <c r="G92" s="91">
        <v>0</v>
      </c>
      <c r="H92" s="91">
        <v>6063.75</v>
      </c>
      <c r="I92" s="90">
        <f>I91+G92-H92</f>
        <v>0</v>
      </c>
    </row>
    <row r="93" spans="1:9" ht="25.15" customHeight="1">
      <c r="A93" s="165" t="s">
        <v>12</v>
      </c>
      <c r="B93" s="166"/>
      <c r="C93" s="166"/>
      <c r="D93" s="166"/>
      <c r="E93" s="166"/>
      <c r="F93" s="167"/>
      <c r="G93" s="108">
        <f>SUM(G91:G92)</f>
        <v>6063.75</v>
      </c>
      <c r="H93" s="108">
        <f>SUM(H91:H92)</f>
        <v>6063.75</v>
      </c>
      <c r="I93" s="109">
        <f>+I92</f>
        <v>0</v>
      </c>
    </row>
    <row r="94" spans="1:9" ht="18" customHeight="1">
      <c r="B94" s="16"/>
      <c r="C94" s="120"/>
      <c r="H94" s="16"/>
      <c r="I94" s="18"/>
    </row>
    <row r="95" spans="1:9" ht="25.15" customHeight="1">
      <c r="A95" s="165" t="s">
        <v>42</v>
      </c>
      <c r="B95" s="166"/>
      <c r="C95" s="166"/>
      <c r="D95" s="166"/>
      <c r="E95" s="166"/>
      <c r="F95" s="167"/>
      <c r="G95" s="39"/>
      <c r="H95" s="39"/>
      <c r="I95" s="39">
        <f>I9+I15+I22+I28+I62+I90</f>
        <v>10652551.729999995</v>
      </c>
    </row>
    <row r="96" spans="1:9" ht="25.15" customHeight="1">
      <c r="A96" s="165" t="s">
        <v>71</v>
      </c>
      <c r="B96" s="166"/>
      <c r="C96" s="166"/>
      <c r="D96" s="166"/>
      <c r="E96" s="166"/>
      <c r="F96" s="167"/>
      <c r="G96" s="39">
        <f>G11+G18+G24+G58+G86+G93</f>
        <v>6756421.9700000007</v>
      </c>
      <c r="H96" s="39">
        <f>H11+H18+H24+H58+H86+H93</f>
        <v>4231230.79</v>
      </c>
      <c r="I96" s="39">
        <f>I95+G96-H96</f>
        <v>13177742.909999996</v>
      </c>
    </row>
    <row r="97" spans="1:9" ht="30" customHeight="1">
      <c r="A97" s="165" t="s">
        <v>46</v>
      </c>
      <c r="B97" s="166"/>
      <c r="C97" s="166"/>
      <c r="D97" s="166"/>
      <c r="E97" s="166"/>
      <c r="F97" s="167"/>
      <c r="G97" s="39">
        <f>SUM(G96)</f>
        <v>6756421.9700000007</v>
      </c>
      <c r="H97" s="39">
        <f t="shared" ref="H97:I97" si="2">SUM(H96)</f>
        <v>4231230.79</v>
      </c>
      <c r="I97" s="39">
        <f t="shared" si="2"/>
        <v>13177742.909999996</v>
      </c>
    </row>
    <row r="98" spans="1:9" ht="15.75" customHeight="1">
      <c r="B98" s="16"/>
      <c r="C98" s="120"/>
      <c r="H98" s="16"/>
      <c r="I98" s="18"/>
    </row>
    <row r="99" spans="1:9" ht="90" customHeight="1">
      <c r="A99" s="163" t="s">
        <v>77</v>
      </c>
      <c r="B99" s="163"/>
      <c r="C99" s="163"/>
      <c r="D99" s="72"/>
      <c r="E99" s="164" t="s">
        <v>86</v>
      </c>
      <c r="F99" s="164"/>
      <c r="G99" s="164"/>
      <c r="H99" s="164"/>
      <c r="I99" s="164"/>
    </row>
    <row r="100" spans="1:9" ht="15.75" customHeight="1">
      <c r="B100" s="16"/>
      <c r="C100" s="120"/>
      <c r="H100" s="16"/>
      <c r="I100" s="18"/>
    </row>
    <row r="101" spans="1:9" ht="15.75" customHeight="1">
      <c r="B101" s="16"/>
      <c r="C101" s="120"/>
      <c r="H101" s="16"/>
      <c r="I101" s="18"/>
    </row>
  </sheetData>
  <mergeCells count="22">
    <mergeCell ref="A96:F96"/>
    <mergeCell ref="A97:F97"/>
    <mergeCell ref="A99:C99"/>
    <mergeCell ref="E99:I99"/>
    <mergeCell ref="A58:F58"/>
    <mergeCell ref="A60:I60"/>
    <mergeCell ref="A86:F86"/>
    <mergeCell ref="A88:I88"/>
    <mergeCell ref="A93:F93"/>
    <mergeCell ref="A95:F95"/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JUNIO DEL 2025&amp;R&amp;P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showGridLines="0" topLeftCell="A53" zoomScaleNormal="100" zoomScaleSheetLayoutView="100" workbookViewId="0">
      <selection activeCell="E64" sqref="E64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143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63807.130000000005</v>
      </c>
    </row>
    <row r="10" spans="1:9" ht="16.149999999999999" customHeight="1">
      <c r="A10" s="7" t="s">
        <v>14</v>
      </c>
      <c r="B10" s="8" t="s">
        <v>28</v>
      </c>
      <c r="C10" s="118" t="s">
        <v>144</v>
      </c>
      <c r="D10" s="10">
        <v>45930</v>
      </c>
      <c r="E10" s="11" t="s">
        <v>145</v>
      </c>
      <c r="F10" s="12" t="s">
        <v>27</v>
      </c>
      <c r="G10" s="13">
        <v>0</v>
      </c>
      <c r="H10" s="13">
        <v>175</v>
      </c>
      <c r="I10" s="13">
        <f>I9+G10-H10</f>
        <v>63632.130000000005</v>
      </c>
    </row>
    <row r="11" spans="1:9" ht="16.149999999999999" customHeight="1">
      <c r="A11" s="7" t="s">
        <v>14</v>
      </c>
      <c r="B11" s="8" t="s">
        <v>28</v>
      </c>
      <c r="C11" s="118" t="s">
        <v>146</v>
      </c>
      <c r="D11" s="10">
        <v>45904</v>
      </c>
      <c r="E11" s="11" t="s">
        <v>104</v>
      </c>
      <c r="F11" s="12" t="s">
        <v>147</v>
      </c>
      <c r="G11" s="13">
        <v>0</v>
      </c>
      <c r="H11" s="13">
        <v>8.5500000000000007</v>
      </c>
      <c r="I11" s="13">
        <f t="shared" ref="I11:I14" si="0">I10+G11-H11</f>
        <v>63623.58</v>
      </c>
    </row>
    <row r="12" spans="1:9" ht="16.149999999999999" customHeight="1">
      <c r="A12" s="7" t="s">
        <v>14</v>
      </c>
      <c r="B12" s="8" t="s">
        <v>28</v>
      </c>
      <c r="C12" s="118" t="s">
        <v>148</v>
      </c>
      <c r="D12" s="10">
        <v>45903</v>
      </c>
      <c r="E12" s="11" t="s">
        <v>149</v>
      </c>
      <c r="F12" s="12" t="s">
        <v>150</v>
      </c>
      <c r="G12" s="13">
        <v>0</v>
      </c>
      <c r="H12" s="13">
        <v>5700</v>
      </c>
      <c r="I12" s="13">
        <f t="shared" si="0"/>
        <v>57923.58</v>
      </c>
    </row>
    <row r="13" spans="1:9" ht="16.149999999999999" customHeight="1">
      <c r="A13" s="7" t="s">
        <v>151</v>
      </c>
      <c r="B13" s="8" t="s">
        <v>28</v>
      </c>
      <c r="C13" s="118" t="s">
        <v>152</v>
      </c>
      <c r="D13" s="10">
        <v>45903</v>
      </c>
      <c r="E13" s="11" t="s">
        <v>104</v>
      </c>
      <c r="F13" s="12" t="s">
        <v>153</v>
      </c>
      <c r="G13" s="13">
        <v>0</v>
      </c>
      <c r="H13" s="13">
        <v>47.25</v>
      </c>
      <c r="I13" s="13">
        <f t="shared" si="0"/>
        <v>57876.33</v>
      </c>
    </row>
    <row r="14" spans="1:9" ht="16.149999999999999" customHeight="1">
      <c r="A14" s="7" t="s">
        <v>154</v>
      </c>
      <c r="B14" s="8" t="s">
        <v>28</v>
      </c>
      <c r="C14" s="118" t="s">
        <v>148</v>
      </c>
      <c r="D14" s="10">
        <v>45902</v>
      </c>
      <c r="E14" s="11" t="s">
        <v>102</v>
      </c>
      <c r="F14" s="12" t="s">
        <v>155</v>
      </c>
      <c r="G14" s="13">
        <v>0</v>
      </c>
      <c r="H14" s="13">
        <v>31500.240000000002</v>
      </c>
      <c r="I14" s="13">
        <f t="shared" si="0"/>
        <v>26376.09</v>
      </c>
    </row>
    <row r="15" spans="1:9" ht="25.15" customHeight="1">
      <c r="A15" s="165" t="s">
        <v>12</v>
      </c>
      <c r="B15" s="166"/>
      <c r="C15" s="166"/>
      <c r="D15" s="166"/>
      <c r="E15" s="166"/>
      <c r="F15" s="167"/>
      <c r="G15" s="39">
        <f>SUM(G10:G14)</f>
        <v>0</v>
      </c>
      <c r="H15" s="39">
        <f>SUM(H10:H14)</f>
        <v>37431.040000000001</v>
      </c>
      <c r="I15" s="66">
        <f>I14</f>
        <v>26376.09</v>
      </c>
    </row>
    <row r="16" spans="1:9" ht="15.75" customHeight="1">
      <c r="B16" s="16"/>
      <c r="C16" s="120"/>
      <c r="H16" s="16"/>
      <c r="I16" s="18"/>
    </row>
    <row r="17" spans="1:9" ht="19.899999999999999" customHeight="1">
      <c r="A17" s="168" t="s">
        <v>0</v>
      </c>
      <c r="B17" s="168"/>
      <c r="C17" s="168"/>
      <c r="D17" s="168"/>
      <c r="E17" s="168"/>
      <c r="F17" s="168"/>
      <c r="G17" s="168"/>
      <c r="H17" s="168"/>
      <c r="I17" s="168"/>
    </row>
    <row r="18" spans="1:9" ht="27" customHeight="1">
      <c r="A18" s="32" t="s">
        <v>2</v>
      </c>
      <c r="B18" s="33" t="s">
        <v>3</v>
      </c>
      <c r="C18" s="116" t="s">
        <v>4</v>
      </c>
      <c r="D18" s="32" t="s">
        <v>5</v>
      </c>
      <c r="E18" s="32" t="s">
        <v>6</v>
      </c>
      <c r="F18" s="32" t="s">
        <v>7</v>
      </c>
      <c r="G18" s="33" t="s">
        <v>8</v>
      </c>
      <c r="H18" s="32" t="s">
        <v>9</v>
      </c>
      <c r="I18" s="32" t="s">
        <v>10</v>
      </c>
    </row>
    <row r="19" spans="1:9" ht="15.95" customHeight="1">
      <c r="A19" s="96" t="s">
        <v>11</v>
      </c>
      <c r="B19" s="97" t="s">
        <v>42</v>
      </c>
      <c r="C19" s="117"/>
      <c r="D19" s="99"/>
      <c r="E19" s="100"/>
      <c r="F19" s="101"/>
      <c r="G19" s="102"/>
      <c r="H19" s="102">
        <v>0</v>
      </c>
      <c r="I19" s="92">
        <v>657.67999999999984</v>
      </c>
    </row>
    <row r="20" spans="1:9" ht="16.149999999999999" customHeight="1">
      <c r="A20" s="7" t="s">
        <v>11</v>
      </c>
      <c r="B20" s="8" t="s">
        <v>28</v>
      </c>
      <c r="C20" s="121" t="s">
        <v>156</v>
      </c>
      <c r="D20" s="10">
        <v>45930</v>
      </c>
      <c r="E20" s="29" t="s">
        <v>145</v>
      </c>
      <c r="F20" s="30" t="s">
        <v>27</v>
      </c>
      <c r="G20" s="13">
        <v>0</v>
      </c>
      <c r="H20" s="13">
        <v>150</v>
      </c>
      <c r="I20" s="13">
        <f>I19+G20-H20</f>
        <v>507.67999999999984</v>
      </c>
    </row>
    <row r="21" spans="1:9" ht="16.149999999999999" customHeight="1">
      <c r="A21" s="7" t="s">
        <v>11</v>
      </c>
      <c r="B21" s="8" t="s">
        <v>28</v>
      </c>
      <c r="C21" s="121" t="s">
        <v>144</v>
      </c>
      <c r="D21" s="10">
        <v>45930</v>
      </c>
      <c r="E21" s="29" t="s">
        <v>145</v>
      </c>
      <c r="F21" s="30" t="s">
        <v>27</v>
      </c>
      <c r="G21" s="13">
        <v>0</v>
      </c>
      <c r="H21" s="13">
        <v>175</v>
      </c>
      <c r="I21" s="13">
        <f>I20+G21-H21</f>
        <v>332.67999999999984</v>
      </c>
    </row>
    <row r="22" spans="1:9" ht="25.15" customHeight="1">
      <c r="A22" s="165" t="s">
        <v>12</v>
      </c>
      <c r="B22" s="170"/>
      <c r="C22" s="170"/>
      <c r="D22" s="170"/>
      <c r="E22" s="170"/>
      <c r="F22" s="171"/>
      <c r="G22" s="39">
        <f>SUM(G20:G21)</f>
        <v>0</v>
      </c>
      <c r="H22" s="39">
        <f>SUM(H20:H21)</f>
        <v>325</v>
      </c>
      <c r="I22" s="66">
        <f>I21</f>
        <v>332.67999999999984</v>
      </c>
    </row>
    <row r="23" spans="1:9" ht="15.75" customHeight="1">
      <c r="B23" s="16"/>
      <c r="C23" s="120"/>
      <c r="G23" s="31"/>
      <c r="H23" s="16"/>
      <c r="I23" s="18"/>
    </row>
    <row r="24" spans="1:9" ht="19.899999999999999" customHeight="1">
      <c r="A24" s="168" t="s">
        <v>15</v>
      </c>
      <c r="B24" s="169"/>
      <c r="C24" s="169"/>
      <c r="D24" s="169"/>
      <c r="E24" s="169"/>
      <c r="F24" s="169"/>
      <c r="G24" s="169"/>
      <c r="H24" s="169"/>
      <c r="I24" s="169"/>
    </row>
    <row r="25" spans="1:9" ht="27" customHeight="1">
      <c r="A25" s="32" t="s">
        <v>2</v>
      </c>
      <c r="B25" s="33" t="s">
        <v>3</v>
      </c>
      <c r="C25" s="116" t="s">
        <v>4</v>
      </c>
      <c r="D25" s="32" t="s">
        <v>5</v>
      </c>
      <c r="E25" s="33" t="s">
        <v>6</v>
      </c>
      <c r="F25" s="32" t="s">
        <v>7</v>
      </c>
      <c r="G25" s="33" t="s">
        <v>8</v>
      </c>
      <c r="H25" s="32" t="s">
        <v>9</v>
      </c>
      <c r="I25" s="32" t="s">
        <v>10</v>
      </c>
    </row>
    <row r="26" spans="1:9" ht="15.95" customHeight="1">
      <c r="A26" s="96" t="s">
        <v>59</v>
      </c>
      <c r="B26" s="97" t="s">
        <v>42</v>
      </c>
      <c r="C26" s="117"/>
      <c r="D26" s="99"/>
      <c r="E26" s="100"/>
      <c r="F26" s="101"/>
      <c r="G26" s="102"/>
      <c r="H26" s="102">
        <v>0</v>
      </c>
      <c r="I26" s="92">
        <v>67544.88</v>
      </c>
    </row>
    <row r="27" spans="1:9" ht="16.149999999999999" customHeight="1">
      <c r="A27" s="7" t="s">
        <v>72</v>
      </c>
      <c r="B27" s="70" t="s">
        <v>28</v>
      </c>
      <c r="C27" s="122" t="s">
        <v>26</v>
      </c>
      <c r="D27" s="35">
        <v>45930</v>
      </c>
      <c r="E27" s="36" t="s">
        <v>145</v>
      </c>
      <c r="F27" s="37" t="s">
        <v>27</v>
      </c>
      <c r="G27" s="38">
        <v>0</v>
      </c>
      <c r="H27" s="38">
        <v>175</v>
      </c>
      <c r="I27" s="13">
        <f>I26+G27-H27</f>
        <v>67369.88</v>
      </c>
    </row>
    <row r="28" spans="1:9" ht="25.15" customHeight="1">
      <c r="A28" s="165" t="s">
        <v>12</v>
      </c>
      <c r="B28" s="166"/>
      <c r="C28" s="166"/>
      <c r="D28" s="166"/>
      <c r="E28" s="166"/>
      <c r="F28" s="167"/>
      <c r="G28" s="39">
        <f>SUM(G27:G27)</f>
        <v>0</v>
      </c>
      <c r="H28" s="39">
        <f>SUM(H27:H27)</f>
        <v>175</v>
      </c>
      <c r="I28" s="39">
        <f>+I27</f>
        <v>67369.88</v>
      </c>
    </row>
    <row r="29" spans="1:9" ht="15.75" customHeight="1">
      <c r="A29" s="16"/>
      <c r="B29" s="17"/>
      <c r="G29" s="16"/>
      <c r="H29" s="18"/>
    </row>
    <row r="30" spans="1:9" ht="19.899999999999999" customHeight="1">
      <c r="A30" s="168" t="s">
        <v>20</v>
      </c>
      <c r="B30" s="169"/>
      <c r="C30" s="169"/>
      <c r="D30" s="169"/>
      <c r="E30" s="169"/>
      <c r="F30" s="169"/>
      <c r="G30" s="169"/>
      <c r="H30" s="169"/>
      <c r="I30" s="169"/>
    </row>
    <row r="31" spans="1:9" ht="27" customHeight="1">
      <c r="A31" s="32" t="s">
        <v>2</v>
      </c>
      <c r="B31" s="33" t="s">
        <v>3</v>
      </c>
      <c r="C31" s="116" t="s">
        <v>4</v>
      </c>
      <c r="D31" s="32" t="s">
        <v>5</v>
      </c>
      <c r="E31" s="32" t="s">
        <v>6</v>
      </c>
      <c r="F31" s="32" t="s">
        <v>7</v>
      </c>
      <c r="G31" s="94" t="s">
        <v>8</v>
      </c>
      <c r="H31" s="95" t="s">
        <v>9</v>
      </c>
      <c r="I31" s="95" t="s">
        <v>10</v>
      </c>
    </row>
    <row r="32" spans="1:9" ht="15.95" customHeight="1">
      <c r="A32" s="96">
        <v>2085001000</v>
      </c>
      <c r="B32" s="97" t="s">
        <v>42</v>
      </c>
      <c r="C32" s="117"/>
      <c r="D32" s="99"/>
      <c r="E32" s="100"/>
      <c r="F32" s="101"/>
      <c r="G32" s="102"/>
      <c r="H32" s="102">
        <v>0</v>
      </c>
      <c r="I32" s="92">
        <v>10614131.799999991</v>
      </c>
    </row>
    <row r="33" spans="1:9" ht="16.149999999999999" customHeight="1">
      <c r="A33" s="110">
        <v>2085001000</v>
      </c>
      <c r="B33" s="111" t="s">
        <v>18</v>
      </c>
      <c r="C33" s="123" t="s">
        <v>105</v>
      </c>
      <c r="D33" s="104">
        <v>38598</v>
      </c>
      <c r="E33" s="110" t="s">
        <v>105</v>
      </c>
      <c r="F33" s="105" t="s">
        <v>157</v>
      </c>
      <c r="G33" s="113">
        <v>207379.8</v>
      </c>
      <c r="H33" s="106">
        <v>0</v>
      </c>
      <c r="I33" s="106">
        <f>I32+G33-H33</f>
        <v>10821511.599999992</v>
      </c>
    </row>
    <row r="34" spans="1:9" ht="16.149999999999999" customHeight="1">
      <c r="A34" s="110">
        <v>2085001000</v>
      </c>
      <c r="B34" s="111" t="s">
        <v>16</v>
      </c>
      <c r="C34" s="123" t="s">
        <v>106</v>
      </c>
      <c r="D34" s="93">
        <v>45901</v>
      </c>
      <c r="E34" s="110" t="s">
        <v>106</v>
      </c>
      <c r="F34" s="105" t="s">
        <v>158</v>
      </c>
      <c r="G34" s="106">
        <v>0</v>
      </c>
      <c r="H34" s="113">
        <v>1212627</v>
      </c>
      <c r="I34" s="106">
        <f t="shared" ref="I34:I58" si="1">I33+G34-H34</f>
        <v>9608884.5999999922</v>
      </c>
    </row>
    <row r="35" spans="1:9" ht="16.149999999999999" customHeight="1">
      <c r="A35" s="110">
        <v>2085001000</v>
      </c>
      <c r="B35" s="111" t="s">
        <v>16</v>
      </c>
      <c r="C35" s="123" t="s">
        <v>105</v>
      </c>
      <c r="D35" s="93">
        <v>45901</v>
      </c>
      <c r="E35" s="110" t="s">
        <v>105</v>
      </c>
      <c r="F35" s="105" t="s">
        <v>157</v>
      </c>
      <c r="G35" s="106">
        <v>494946.58</v>
      </c>
      <c r="H35" s="113">
        <v>0</v>
      </c>
      <c r="I35" s="106">
        <f t="shared" si="1"/>
        <v>10103831.179999992</v>
      </c>
    </row>
    <row r="36" spans="1:9" ht="16.149999999999999" customHeight="1">
      <c r="A36" s="110">
        <v>2085001000</v>
      </c>
      <c r="B36" s="111" t="s">
        <v>16</v>
      </c>
      <c r="C36" s="123" t="s">
        <v>105</v>
      </c>
      <c r="D36" s="104">
        <v>45902</v>
      </c>
      <c r="E36" s="110" t="s">
        <v>105</v>
      </c>
      <c r="F36" s="105" t="s">
        <v>157</v>
      </c>
      <c r="G36" s="106">
        <v>58600</v>
      </c>
      <c r="H36" s="113">
        <v>0</v>
      </c>
      <c r="I36" s="106">
        <f t="shared" si="1"/>
        <v>10162431.179999992</v>
      </c>
    </row>
    <row r="37" spans="1:9" ht="16.149999999999999" customHeight="1">
      <c r="A37" s="110">
        <v>2085001000</v>
      </c>
      <c r="B37" s="111" t="s">
        <v>16</v>
      </c>
      <c r="C37" s="123" t="s">
        <v>106</v>
      </c>
      <c r="D37" s="104">
        <v>45903</v>
      </c>
      <c r="E37" s="110" t="s">
        <v>106</v>
      </c>
      <c r="F37" s="105" t="s">
        <v>159</v>
      </c>
      <c r="G37" s="106">
        <v>0</v>
      </c>
      <c r="H37" s="113">
        <v>82952.820000000007</v>
      </c>
      <c r="I37" s="106">
        <f t="shared" si="1"/>
        <v>10079478.359999992</v>
      </c>
    </row>
    <row r="38" spans="1:9" ht="16.149999999999999" customHeight="1">
      <c r="A38" s="110">
        <v>2085001000</v>
      </c>
      <c r="B38" s="111" t="s">
        <v>16</v>
      </c>
      <c r="C38" s="123" t="s">
        <v>105</v>
      </c>
      <c r="D38" s="104">
        <v>45904</v>
      </c>
      <c r="E38" s="110" t="s">
        <v>105</v>
      </c>
      <c r="F38" s="105" t="s">
        <v>157</v>
      </c>
      <c r="G38" s="113">
        <v>96037.81</v>
      </c>
      <c r="H38" s="113">
        <v>0</v>
      </c>
      <c r="I38" s="106">
        <f t="shared" si="1"/>
        <v>10175516.169999992</v>
      </c>
    </row>
    <row r="39" spans="1:9" ht="16.149999999999999" customHeight="1">
      <c r="A39" s="110">
        <v>2085001000</v>
      </c>
      <c r="B39" s="111" t="s">
        <v>16</v>
      </c>
      <c r="C39" s="123" t="s">
        <v>105</v>
      </c>
      <c r="D39" s="104">
        <v>45905</v>
      </c>
      <c r="E39" s="110" t="s">
        <v>105</v>
      </c>
      <c r="F39" s="105" t="s">
        <v>157</v>
      </c>
      <c r="G39" s="106">
        <v>77965</v>
      </c>
      <c r="H39" s="113">
        <v>0</v>
      </c>
      <c r="I39" s="106">
        <f t="shared" si="1"/>
        <v>10253481.169999992</v>
      </c>
    </row>
    <row r="40" spans="1:9" ht="16.149999999999999" customHeight="1">
      <c r="A40" s="110">
        <v>2085001000</v>
      </c>
      <c r="B40" s="111" t="s">
        <v>16</v>
      </c>
      <c r="C40" s="123" t="s">
        <v>105</v>
      </c>
      <c r="D40" s="104">
        <v>45908</v>
      </c>
      <c r="E40" s="110" t="s">
        <v>105</v>
      </c>
      <c r="F40" s="105" t="s">
        <v>157</v>
      </c>
      <c r="G40" s="106">
        <v>5500</v>
      </c>
      <c r="H40" s="113">
        <v>0</v>
      </c>
      <c r="I40" s="106">
        <f t="shared" si="1"/>
        <v>10258981.169999992</v>
      </c>
    </row>
    <row r="41" spans="1:9" ht="16.149999999999999" customHeight="1">
      <c r="A41" s="110">
        <v>2085001000</v>
      </c>
      <c r="B41" s="111" t="s">
        <v>16</v>
      </c>
      <c r="C41" s="123" t="s">
        <v>160</v>
      </c>
      <c r="D41" s="104">
        <v>45909</v>
      </c>
      <c r="E41" s="110" t="s">
        <v>160</v>
      </c>
      <c r="F41" s="105" t="s">
        <v>161</v>
      </c>
      <c r="G41" s="113">
        <v>131250</v>
      </c>
      <c r="H41" s="113">
        <v>0</v>
      </c>
      <c r="I41" s="106">
        <f t="shared" si="1"/>
        <v>10390231.169999992</v>
      </c>
    </row>
    <row r="42" spans="1:9" ht="16.149999999999999" customHeight="1">
      <c r="A42" s="110">
        <v>2085001000</v>
      </c>
      <c r="B42" s="111" t="s">
        <v>16</v>
      </c>
      <c r="C42" s="123" t="s">
        <v>105</v>
      </c>
      <c r="D42" s="104">
        <v>45909</v>
      </c>
      <c r="E42" s="110" t="s">
        <v>105</v>
      </c>
      <c r="F42" s="105" t="s">
        <v>157</v>
      </c>
      <c r="G42" s="106">
        <v>10400</v>
      </c>
      <c r="H42" s="113">
        <v>0</v>
      </c>
      <c r="I42" s="106">
        <f t="shared" si="1"/>
        <v>10400631.169999992</v>
      </c>
    </row>
    <row r="43" spans="1:9" ht="16.149999999999999" customHeight="1">
      <c r="A43" s="110">
        <v>2085001000</v>
      </c>
      <c r="B43" s="111" t="s">
        <v>16</v>
      </c>
      <c r="C43" s="123" t="s">
        <v>105</v>
      </c>
      <c r="D43" s="104">
        <v>45910</v>
      </c>
      <c r="E43" s="110" t="s">
        <v>105</v>
      </c>
      <c r="F43" s="105" t="s">
        <v>157</v>
      </c>
      <c r="G43" s="106">
        <v>61588.98</v>
      </c>
      <c r="H43" s="113">
        <v>0</v>
      </c>
      <c r="I43" s="106">
        <f t="shared" si="1"/>
        <v>10462220.149999993</v>
      </c>
    </row>
    <row r="44" spans="1:9" ht="16.149999999999999" customHeight="1">
      <c r="A44" s="110">
        <v>2085001000</v>
      </c>
      <c r="B44" s="111" t="s">
        <v>16</v>
      </c>
      <c r="C44" s="123" t="s">
        <v>105</v>
      </c>
      <c r="D44" s="104">
        <v>45911</v>
      </c>
      <c r="E44" s="110" t="s">
        <v>105</v>
      </c>
      <c r="F44" s="105" t="s">
        <v>157</v>
      </c>
      <c r="G44" s="113">
        <v>19409.2</v>
      </c>
      <c r="H44" s="113">
        <v>0</v>
      </c>
      <c r="I44" s="106">
        <f t="shared" si="1"/>
        <v>10481629.349999992</v>
      </c>
    </row>
    <row r="45" spans="1:9" ht="16.149999999999999" customHeight="1">
      <c r="A45" s="110">
        <v>2085001000</v>
      </c>
      <c r="B45" s="111" t="s">
        <v>16</v>
      </c>
      <c r="C45" s="123" t="s">
        <v>105</v>
      </c>
      <c r="D45" s="104">
        <v>45912</v>
      </c>
      <c r="E45" s="110" t="s">
        <v>105</v>
      </c>
      <c r="F45" s="105" t="s">
        <v>157</v>
      </c>
      <c r="G45" s="106">
        <v>37850</v>
      </c>
      <c r="H45" s="113">
        <v>0</v>
      </c>
      <c r="I45" s="106">
        <f t="shared" si="1"/>
        <v>10519479.349999992</v>
      </c>
    </row>
    <row r="46" spans="1:9" ht="16.149999999999999" customHeight="1">
      <c r="A46" s="110">
        <v>2085001000</v>
      </c>
      <c r="B46" s="111" t="s">
        <v>16</v>
      </c>
      <c r="C46" s="123" t="s">
        <v>106</v>
      </c>
      <c r="D46" s="104">
        <v>45915</v>
      </c>
      <c r="E46" s="110" t="s">
        <v>106</v>
      </c>
      <c r="F46" s="105" t="s">
        <v>162</v>
      </c>
      <c r="G46" s="113">
        <v>0</v>
      </c>
      <c r="H46" s="113">
        <v>166718</v>
      </c>
      <c r="I46" s="106">
        <f t="shared" si="1"/>
        <v>10352761.349999992</v>
      </c>
    </row>
    <row r="47" spans="1:9" ht="16.149999999999999" customHeight="1">
      <c r="A47" s="110">
        <v>2085001000</v>
      </c>
      <c r="B47" s="111" t="s">
        <v>16</v>
      </c>
      <c r="C47" s="123" t="s">
        <v>105</v>
      </c>
      <c r="D47" s="104">
        <v>45915</v>
      </c>
      <c r="E47" s="110" t="s">
        <v>105</v>
      </c>
      <c r="F47" s="105" t="s">
        <v>157</v>
      </c>
      <c r="G47" s="106">
        <v>85271.09</v>
      </c>
      <c r="H47" s="113">
        <v>0</v>
      </c>
      <c r="I47" s="106">
        <f t="shared" si="1"/>
        <v>10438032.439999992</v>
      </c>
    </row>
    <row r="48" spans="1:9" ht="16.149999999999999" customHeight="1">
      <c r="A48" s="110">
        <v>2085001000</v>
      </c>
      <c r="B48" s="111" t="s">
        <v>16</v>
      </c>
      <c r="C48" s="123" t="s">
        <v>105</v>
      </c>
      <c r="D48" s="104">
        <v>45916</v>
      </c>
      <c r="E48" s="110" t="s">
        <v>105</v>
      </c>
      <c r="F48" s="105" t="s">
        <v>157</v>
      </c>
      <c r="G48" s="106">
        <v>98588</v>
      </c>
      <c r="H48" s="113">
        <v>0</v>
      </c>
      <c r="I48" s="106">
        <f t="shared" si="1"/>
        <v>10536620.439999992</v>
      </c>
    </row>
    <row r="49" spans="1:9" ht="16.149999999999999" customHeight="1">
      <c r="A49" s="110">
        <v>2085001000</v>
      </c>
      <c r="B49" s="111" t="s">
        <v>16</v>
      </c>
      <c r="C49" s="123" t="s">
        <v>105</v>
      </c>
      <c r="D49" s="104">
        <v>45917</v>
      </c>
      <c r="E49" s="110" t="s">
        <v>105</v>
      </c>
      <c r="F49" s="105" t="s">
        <v>157</v>
      </c>
      <c r="G49" s="113">
        <v>697010.9</v>
      </c>
      <c r="H49" s="113">
        <v>0</v>
      </c>
      <c r="I49" s="106">
        <f t="shared" si="1"/>
        <v>11233631.339999992</v>
      </c>
    </row>
    <row r="50" spans="1:9" ht="16.149999999999999" customHeight="1">
      <c r="A50" s="110">
        <v>2085001000</v>
      </c>
      <c r="B50" s="111" t="s">
        <v>16</v>
      </c>
      <c r="C50" s="123" t="s">
        <v>106</v>
      </c>
      <c r="D50" s="104">
        <v>45917</v>
      </c>
      <c r="E50" s="110" t="s">
        <v>106</v>
      </c>
      <c r="F50" s="105" t="s">
        <v>163</v>
      </c>
      <c r="G50" s="113">
        <v>0</v>
      </c>
      <c r="H50" s="113">
        <v>447500</v>
      </c>
      <c r="I50" s="106">
        <f t="shared" si="1"/>
        <v>10786131.339999992</v>
      </c>
    </row>
    <row r="51" spans="1:9" ht="16.149999999999999" customHeight="1">
      <c r="A51" s="110">
        <v>2085001000</v>
      </c>
      <c r="B51" s="111" t="s">
        <v>16</v>
      </c>
      <c r="C51" s="123" t="s">
        <v>105</v>
      </c>
      <c r="D51" s="104">
        <v>45918</v>
      </c>
      <c r="E51" s="110" t="s">
        <v>105</v>
      </c>
      <c r="F51" s="105" t="s">
        <v>157</v>
      </c>
      <c r="G51" s="113">
        <v>181604.16</v>
      </c>
      <c r="H51" s="113">
        <v>0</v>
      </c>
      <c r="I51" s="106">
        <f t="shared" si="1"/>
        <v>10967735.499999993</v>
      </c>
    </row>
    <row r="52" spans="1:9" ht="16.149999999999999" customHeight="1">
      <c r="A52" s="110">
        <v>2085001000</v>
      </c>
      <c r="B52" s="111" t="s">
        <v>16</v>
      </c>
      <c r="C52" s="123" t="s">
        <v>105</v>
      </c>
      <c r="D52" s="104">
        <v>45919</v>
      </c>
      <c r="E52" s="110" t="s">
        <v>105</v>
      </c>
      <c r="F52" s="105" t="s">
        <v>157</v>
      </c>
      <c r="G52" s="106">
        <v>17802</v>
      </c>
      <c r="H52" s="113">
        <v>0</v>
      </c>
      <c r="I52" s="106">
        <f t="shared" si="1"/>
        <v>10985537.499999993</v>
      </c>
    </row>
    <row r="53" spans="1:9" ht="16.149999999999999" customHeight="1">
      <c r="A53" s="110">
        <v>2085001000</v>
      </c>
      <c r="B53" s="111" t="s">
        <v>16</v>
      </c>
      <c r="C53" s="123" t="s">
        <v>105</v>
      </c>
      <c r="D53" s="104">
        <v>45922</v>
      </c>
      <c r="E53" s="110" t="s">
        <v>105</v>
      </c>
      <c r="F53" s="105" t="s">
        <v>157</v>
      </c>
      <c r="G53" s="106">
        <v>121775</v>
      </c>
      <c r="H53" s="113">
        <v>0</v>
      </c>
      <c r="I53" s="106">
        <f t="shared" si="1"/>
        <v>11107312.499999993</v>
      </c>
    </row>
    <row r="54" spans="1:9" ht="16.149999999999999" customHeight="1">
      <c r="A54" s="110">
        <v>2085001000</v>
      </c>
      <c r="B54" s="111" t="s">
        <v>16</v>
      </c>
      <c r="C54" s="123" t="s">
        <v>106</v>
      </c>
      <c r="D54" s="104">
        <v>45922</v>
      </c>
      <c r="E54" s="110" t="s">
        <v>106</v>
      </c>
      <c r="F54" s="105" t="s">
        <v>164</v>
      </c>
      <c r="G54" s="106">
        <v>0</v>
      </c>
      <c r="H54" s="113">
        <v>1708548.48</v>
      </c>
      <c r="I54" s="106">
        <f t="shared" si="1"/>
        <v>9398764.0199999921</v>
      </c>
    </row>
    <row r="55" spans="1:9" ht="16.149999999999999" customHeight="1">
      <c r="A55" s="110">
        <v>2085001000</v>
      </c>
      <c r="B55" s="111" t="s">
        <v>16</v>
      </c>
      <c r="C55" s="123" t="s">
        <v>105</v>
      </c>
      <c r="D55" s="104">
        <v>45923</v>
      </c>
      <c r="E55" s="110" t="s">
        <v>105</v>
      </c>
      <c r="F55" s="105" t="s">
        <v>157</v>
      </c>
      <c r="G55" s="106">
        <v>15525</v>
      </c>
      <c r="H55" s="113">
        <v>0</v>
      </c>
      <c r="I55" s="106">
        <f t="shared" si="1"/>
        <v>9414289.0199999921</v>
      </c>
    </row>
    <row r="56" spans="1:9" ht="16.149999999999999" customHeight="1">
      <c r="A56" s="110">
        <v>2085001000</v>
      </c>
      <c r="B56" s="111" t="s">
        <v>16</v>
      </c>
      <c r="C56" s="123" t="s">
        <v>105</v>
      </c>
      <c r="D56" s="104">
        <v>45925</v>
      </c>
      <c r="E56" s="110" t="s">
        <v>105</v>
      </c>
      <c r="F56" s="105" t="s">
        <v>157</v>
      </c>
      <c r="G56" s="106">
        <v>3592112.64</v>
      </c>
      <c r="H56" s="113">
        <v>0</v>
      </c>
      <c r="I56" s="106">
        <f t="shared" si="1"/>
        <v>13006401.659999993</v>
      </c>
    </row>
    <row r="57" spans="1:9" ht="16.149999999999999" customHeight="1">
      <c r="A57" s="110">
        <v>2085001000</v>
      </c>
      <c r="B57" s="111" t="s">
        <v>16</v>
      </c>
      <c r="C57" s="123" t="s">
        <v>105</v>
      </c>
      <c r="D57" s="104">
        <v>45926</v>
      </c>
      <c r="E57" s="110" t="s">
        <v>105</v>
      </c>
      <c r="F57" s="105" t="s">
        <v>157</v>
      </c>
      <c r="G57" s="106">
        <v>47462.5</v>
      </c>
      <c r="H57" s="113">
        <v>0</v>
      </c>
      <c r="I57" s="106">
        <f t="shared" si="1"/>
        <v>13053864.159999993</v>
      </c>
    </row>
    <row r="58" spans="1:9" ht="16.149999999999999" customHeight="1">
      <c r="A58" s="110">
        <v>2085001000</v>
      </c>
      <c r="B58" s="111" t="s">
        <v>16</v>
      </c>
      <c r="C58" s="123" t="s">
        <v>105</v>
      </c>
      <c r="D58" s="104">
        <v>45929</v>
      </c>
      <c r="E58" s="110" t="s">
        <v>105</v>
      </c>
      <c r="F58" s="105" t="s">
        <v>157</v>
      </c>
      <c r="G58" s="106">
        <v>30500</v>
      </c>
      <c r="H58" s="113">
        <v>0</v>
      </c>
      <c r="I58" s="106">
        <f t="shared" si="1"/>
        <v>13084364.159999993</v>
      </c>
    </row>
    <row r="59" spans="1:9" ht="25.15" customHeight="1">
      <c r="A59" s="165"/>
      <c r="B59" s="166"/>
      <c r="C59" s="166"/>
      <c r="D59" s="166"/>
      <c r="E59" s="166"/>
      <c r="F59" s="167"/>
      <c r="G59" s="39">
        <f>SUM(G33:G58)</f>
        <v>6088578.6600000001</v>
      </c>
      <c r="H59" s="39">
        <f>SUM(H33:H58)</f>
        <v>3618346.3</v>
      </c>
      <c r="I59" s="66">
        <f>I58</f>
        <v>13084364.159999993</v>
      </c>
    </row>
    <row r="60" spans="1:9" ht="15.75" customHeight="1">
      <c r="A60" s="16"/>
      <c r="B60" s="17"/>
      <c r="G60" s="16"/>
      <c r="H60" s="18"/>
    </row>
    <row r="61" spans="1:9" ht="19.899999999999999" customHeight="1">
      <c r="A61" s="168" t="s">
        <v>22</v>
      </c>
      <c r="B61" s="169"/>
      <c r="C61" s="169"/>
      <c r="D61" s="169"/>
      <c r="E61" s="169"/>
      <c r="F61" s="169"/>
      <c r="G61" s="169"/>
      <c r="H61" s="169"/>
      <c r="I61" s="169"/>
    </row>
    <row r="62" spans="1:9" ht="27" customHeight="1">
      <c r="A62" s="32" t="s">
        <v>2</v>
      </c>
      <c r="B62" s="33" t="s">
        <v>3</v>
      </c>
      <c r="C62" s="116" t="s">
        <v>4</v>
      </c>
      <c r="D62" s="32" t="s">
        <v>5</v>
      </c>
      <c r="E62" s="32" t="s">
        <v>6</v>
      </c>
      <c r="F62" s="32" t="s">
        <v>7</v>
      </c>
      <c r="G62" s="94" t="s">
        <v>8</v>
      </c>
      <c r="H62" s="95" t="s">
        <v>9</v>
      </c>
      <c r="I62" s="95" t="s">
        <v>10</v>
      </c>
    </row>
    <row r="63" spans="1:9" ht="15.95" customHeight="1">
      <c r="A63" s="96">
        <v>9607579717</v>
      </c>
      <c r="B63" s="97" t="s">
        <v>42</v>
      </c>
      <c r="C63" s="117"/>
      <c r="D63" s="99"/>
      <c r="E63" s="100"/>
      <c r="F63" s="101"/>
      <c r="G63" s="102"/>
      <c r="H63" s="102">
        <v>0</v>
      </c>
      <c r="I63" s="92">
        <v>2431601.42</v>
      </c>
    </row>
    <row r="64" spans="1:9" ht="16.149999999999999" customHeight="1">
      <c r="A64" s="7">
        <v>2085001001</v>
      </c>
      <c r="B64" s="61" t="s">
        <v>24</v>
      </c>
      <c r="C64" s="119" t="s">
        <v>34</v>
      </c>
      <c r="D64" s="63">
        <v>45901</v>
      </c>
      <c r="E64" s="36" t="s">
        <v>34</v>
      </c>
      <c r="F64" s="68" t="s">
        <v>158</v>
      </c>
      <c r="G64" s="38">
        <v>1212627</v>
      </c>
      <c r="H64" s="38">
        <v>0</v>
      </c>
      <c r="I64" s="38">
        <f>I63+G64-H64</f>
        <v>3644228.42</v>
      </c>
    </row>
    <row r="65" spans="1:9" ht="16.149999999999999" customHeight="1">
      <c r="A65" s="7">
        <v>2085001001</v>
      </c>
      <c r="B65" s="61" t="s">
        <v>24</v>
      </c>
      <c r="C65" s="119" t="s">
        <v>34</v>
      </c>
      <c r="D65" s="63">
        <v>45903</v>
      </c>
      <c r="E65" s="36" t="s">
        <v>34</v>
      </c>
      <c r="F65" s="103" t="s">
        <v>159</v>
      </c>
      <c r="G65" s="38">
        <v>82952.820000000007</v>
      </c>
      <c r="H65" s="38">
        <v>0</v>
      </c>
      <c r="I65" s="38">
        <f t="shared" ref="I65:I83" si="2">I64+G65-H65</f>
        <v>3727181.2399999998</v>
      </c>
    </row>
    <row r="66" spans="1:9" ht="16.149999999999999" customHeight="1">
      <c r="A66" s="7">
        <v>2085001001</v>
      </c>
      <c r="B66" s="61" t="s">
        <v>24</v>
      </c>
      <c r="C66" s="119" t="s">
        <v>35</v>
      </c>
      <c r="D66" s="63">
        <v>45904</v>
      </c>
      <c r="E66" s="36" t="s">
        <v>35</v>
      </c>
      <c r="F66" s="103">
        <v>597984</v>
      </c>
      <c r="G66" s="38">
        <v>0</v>
      </c>
      <c r="H66" s="38">
        <v>20800</v>
      </c>
      <c r="I66" s="38">
        <f t="shared" si="2"/>
        <v>3706381.2399999998</v>
      </c>
    </row>
    <row r="67" spans="1:9" ht="16.149999999999999" customHeight="1">
      <c r="A67" s="7">
        <v>2085001001</v>
      </c>
      <c r="B67" s="61" t="s">
        <v>24</v>
      </c>
      <c r="C67" s="119" t="s">
        <v>35</v>
      </c>
      <c r="D67" s="104">
        <v>45909</v>
      </c>
      <c r="E67" s="36" t="s">
        <v>35</v>
      </c>
      <c r="F67" s="105">
        <v>601463</v>
      </c>
      <c r="G67" s="38">
        <v>0</v>
      </c>
      <c r="H67" s="106">
        <v>2249747.5</v>
      </c>
      <c r="I67" s="38">
        <f t="shared" si="2"/>
        <v>1456633.7399999998</v>
      </c>
    </row>
    <row r="68" spans="1:9" ht="16.149999999999999" customHeight="1">
      <c r="A68" s="7">
        <v>2085001001</v>
      </c>
      <c r="B68" s="61" t="s">
        <v>23</v>
      </c>
      <c r="C68" s="119" t="s">
        <v>35</v>
      </c>
      <c r="D68" s="104">
        <v>45911</v>
      </c>
      <c r="E68" s="36" t="s">
        <v>35</v>
      </c>
      <c r="F68" s="107">
        <v>603213</v>
      </c>
      <c r="G68" s="38">
        <v>0</v>
      </c>
      <c r="H68" s="106">
        <v>1500</v>
      </c>
      <c r="I68" s="38">
        <f t="shared" si="2"/>
        <v>1455133.7399999998</v>
      </c>
    </row>
    <row r="69" spans="1:9" ht="16.149999999999999" customHeight="1">
      <c r="A69" s="7">
        <v>2085001001</v>
      </c>
      <c r="B69" s="61" t="s">
        <v>24</v>
      </c>
      <c r="C69" s="119" t="s">
        <v>35</v>
      </c>
      <c r="D69" s="104">
        <v>45911</v>
      </c>
      <c r="E69" s="36" t="s">
        <v>35</v>
      </c>
      <c r="F69" s="107">
        <v>303213</v>
      </c>
      <c r="G69" s="38">
        <v>0</v>
      </c>
      <c r="H69" s="106">
        <v>33900</v>
      </c>
      <c r="I69" s="38">
        <f t="shared" si="2"/>
        <v>1421233.7399999998</v>
      </c>
    </row>
    <row r="70" spans="1:9" ht="16.149999999999999" customHeight="1">
      <c r="A70" s="7">
        <v>2085001001</v>
      </c>
      <c r="B70" s="61" t="s">
        <v>24</v>
      </c>
      <c r="C70" s="119" t="s">
        <v>35</v>
      </c>
      <c r="D70" s="104">
        <v>45911</v>
      </c>
      <c r="E70" s="36" t="s">
        <v>35</v>
      </c>
      <c r="F70" s="107">
        <v>603210</v>
      </c>
      <c r="G70" s="38">
        <v>0</v>
      </c>
      <c r="H70" s="106">
        <v>125653.92</v>
      </c>
      <c r="I70" s="38">
        <f t="shared" si="2"/>
        <v>1295579.8199999998</v>
      </c>
    </row>
    <row r="71" spans="1:9" ht="16.149999999999999" customHeight="1">
      <c r="A71" s="7">
        <v>2085001001</v>
      </c>
      <c r="B71" s="61" t="s">
        <v>24</v>
      </c>
      <c r="C71" s="119" t="s">
        <v>35</v>
      </c>
      <c r="D71" s="104">
        <v>45911</v>
      </c>
      <c r="E71" s="36" t="s">
        <v>35</v>
      </c>
      <c r="F71" s="107">
        <v>603212</v>
      </c>
      <c r="G71" s="38">
        <v>0</v>
      </c>
      <c r="H71" s="106">
        <v>3514.95</v>
      </c>
      <c r="I71" s="38">
        <f t="shared" si="2"/>
        <v>1292064.8699999999</v>
      </c>
    </row>
    <row r="72" spans="1:9" ht="16.149999999999999" customHeight="1">
      <c r="A72" s="7">
        <v>2085001001</v>
      </c>
      <c r="B72" s="61" t="s">
        <v>24</v>
      </c>
      <c r="C72" s="119" t="s">
        <v>35</v>
      </c>
      <c r="D72" s="104">
        <v>45911</v>
      </c>
      <c r="E72" s="36" t="s">
        <v>35</v>
      </c>
      <c r="F72" s="107">
        <v>603212</v>
      </c>
      <c r="G72" s="38">
        <v>0</v>
      </c>
      <c r="H72" s="106">
        <v>79437.87</v>
      </c>
      <c r="I72" s="38">
        <f t="shared" si="2"/>
        <v>1212627</v>
      </c>
    </row>
    <row r="73" spans="1:9" ht="16.149999999999999" customHeight="1">
      <c r="A73" s="7">
        <v>2085001001</v>
      </c>
      <c r="B73" s="61" t="s">
        <v>24</v>
      </c>
      <c r="C73" s="119" t="s">
        <v>34</v>
      </c>
      <c r="D73" s="104">
        <v>45915</v>
      </c>
      <c r="E73" s="36" t="s">
        <v>34</v>
      </c>
      <c r="F73" s="107" t="s">
        <v>162</v>
      </c>
      <c r="G73" s="38">
        <v>166718</v>
      </c>
      <c r="H73" s="106">
        <v>0</v>
      </c>
      <c r="I73" s="38">
        <f t="shared" si="2"/>
        <v>1379345</v>
      </c>
    </row>
    <row r="74" spans="1:9" ht="16.149999999999999" customHeight="1">
      <c r="A74" s="7">
        <v>2085001001</v>
      </c>
      <c r="B74" s="61" t="s">
        <v>24</v>
      </c>
      <c r="C74" s="119" t="s">
        <v>35</v>
      </c>
      <c r="D74" s="104">
        <v>45915</v>
      </c>
      <c r="E74" s="36" t="s">
        <v>35</v>
      </c>
      <c r="F74" s="107">
        <v>605091</v>
      </c>
      <c r="G74" s="38">
        <v>0</v>
      </c>
      <c r="H74" s="106">
        <v>51382.5</v>
      </c>
      <c r="I74" s="38">
        <f t="shared" si="2"/>
        <v>1327962.5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104">
        <v>45915</v>
      </c>
      <c r="E75" s="36" t="s">
        <v>35</v>
      </c>
      <c r="F75" s="107">
        <v>605091</v>
      </c>
      <c r="G75" s="38">
        <v>0</v>
      </c>
      <c r="H75" s="106">
        <v>1161244.5</v>
      </c>
      <c r="I75" s="38">
        <f t="shared" si="2"/>
        <v>166718</v>
      </c>
    </row>
    <row r="76" spans="1:9" ht="16.149999999999999" customHeight="1">
      <c r="A76" s="7">
        <v>2085001001</v>
      </c>
      <c r="B76" s="61" t="s">
        <v>24</v>
      </c>
      <c r="C76" s="119" t="s">
        <v>34</v>
      </c>
      <c r="D76" s="104">
        <v>45917</v>
      </c>
      <c r="E76" s="36" t="s">
        <v>34</v>
      </c>
      <c r="F76" s="107" t="s">
        <v>163</v>
      </c>
      <c r="G76" s="38">
        <v>447500</v>
      </c>
      <c r="H76" s="106">
        <v>0</v>
      </c>
      <c r="I76" s="38">
        <f t="shared" si="2"/>
        <v>614218</v>
      </c>
    </row>
    <row r="77" spans="1:9" ht="16.149999999999999" customHeight="1">
      <c r="A77" s="7">
        <v>2085001001</v>
      </c>
      <c r="B77" s="61" t="s">
        <v>24</v>
      </c>
      <c r="C77" s="119" t="s">
        <v>34</v>
      </c>
      <c r="D77" s="104">
        <v>45922</v>
      </c>
      <c r="E77" s="36" t="s">
        <v>34</v>
      </c>
      <c r="F77" s="107" t="s">
        <v>164</v>
      </c>
      <c r="G77" s="38">
        <v>1708548.48</v>
      </c>
      <c r="H77" s="106">
        <v>0</v>
      </c>
      <c r="I77" s="38">
        <f t="shared" si="2"/>
        <v>2322766.48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104">
        <v>45929</v>
      </c>
      <c r="E78" s="36" t="s">
        <v>35</v>
      </c>
      <c r="F78" s="107">
        <v>616357</v>
      </c>
      <c r="G78" s="38">
        <v>0</v>
      </c>
      <c r="H78" s="106">
        <v>648.75</v>
      </c>
      <c r="I78" s="38">
        <f t="shared" si="2"/>
        <v>2322117.73</v>
      </c>
    </row>
    <row r="79" spans="1:9" ht="16.149999999999999" customHeight="1">
      <c r="A79" s="7">
        <v>2085001001</v>
      </c>
      <c r="B79" s="61" t="s">
        <v>24</v>
      </c>
      <c r="C79" s="119" t="s">
        <v>35</v>
      </c>
      <c r="D79" s="104">
        <v>45929</v>
      </c>
      <c r="E79" s="36" t="s">
        <v>35</v>
      </c>
      <c r="F79" s="107">
        <v>616357</v>
      </c>
      <c r="G79" s="38">
        <v>0</v>
      </c>
      <c r="H79" s="106">
        <v>12326.25</v>
      </c>
      <c r="I79" s="38">
        <f t="shared" si="2"/>
        <v>2309791.48</v>
      </c>
    </row>
    <row r="80" spans="1:9" ht="16.149999999999999" customHeight="1">
      <c r="A80" s="7">
        <v>2085001001</v>
      </c>
      <c r="B80" s="61" t="s">
        <v>24</v>
      </c>
      <c r="C80" s="119" t="s">
        <v>35</v>
      </c>
      <c r="D80" s="104">
        <v>45929</v>
      </c>
      <c r="E80" s="36" t="s">
        <v>35</v>
      </c>
      <c r="F80" s="107" t="s">
        <v>165</v>
      </c>
      <c r="G80" s="38">
        <v>0</v>
      </c>
      <c r="H80" s="106">
        <v>9075</v>
      </c>
      <c r="I80" s="38">
        <f t="shared" si="2"/>
        <v>2300716.48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104">
        <v>45929</v>
      </c>
      <c r="E81" s="36" t="s">
        <v>35</v>
      </c>
      <c r="F81" s="107" t="s">
        <v>166</v>
      </c>
      <c r="G81" s="38">
        <v>0</v>
      </c>
      <c r="H81" s="106">
        <v>2530</v>
      </c>
      <c r="I81" s="38">
        <f t="shared" si="2"/>
        <v>2298186.48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104">
        <v>45929</v>
      </c>
      <c r="E82" s="36" t="s">
        <v>35</v>
      </c>
      <c r="F82" s="107" t="s">
        <v>166</v>
      </c>
      <c r="G82" s="38">
        <v>0</v>
      </c>
      <c r="H82" s="106">
        <v>57178</v>
      </c>
      <c r="I82" s="38">
        <f t="shared" si="2"/>
        <v>2241008.48</v>
      </c>
    </row>
    <row r="83" spans="1:9" ht="16.149999999999999" customHeight="1">
      <c r="A83" s="7">
        <v>2085001001</v>
      </c>
      <c r="B83" s="61" t="s">
        <v>24</v>
      </c>
      <c r="C83" s="119" t="s">
        <v>35</v>
      </c>
      <c r="D83" s="104">
        <v>45929</v>
      </c>
      <c r="E83" s="36" t="s">
        <v>35</v>
      </c>
      <c r="F83" s="107" t="s">
        <v>167</v>
      </c>
      <c r="G83" s="38">
        <v>0</v>
      </c>
      <c r="H83" s="106">
        <v>462150.68</v>
      </c>
      <c r="I83" s="38">
        <f t="shared" si="2"/>
        <v>1778857.8</v>
      </c>
    </row>
    <row r="84" spans="1:9" ht="25.15" customHeight="1">
      <c r="A84" s="165" t="s">
        <v>12</v>
      </c>
      <c r="B84" s="166"/>
      <c r="C84" s="166"/>
      <c r="D84" s="166"/>
      <c r="E84" s="166"/>
      <c r="F84" s="167"/>
      <c r="G84" s="39">
        <f>SUM(G64:G83)</f>
        <v>3618346.3</v>
      </c>
      <c r="H84" s="39">
        <f>SUM(H64:H83)</f>
        <v>4271089.92</v>
      </c>
      <c r="I84" s="66">
        <f>I83</f>
        <v>1778857.8</v>
      </c>
    </row>
    <row r="85" spans="1:9" ht="15.75" customHeight="1">
      <c r="B85" s="16"/>
      <c r="C85" s="120"/>
      <c r="H85" s="16"/>
      <c r="I85" s="18"/>
    </row>
    <row r="86" spans="1:9" ht="19.899999999999999" customHeight="1">
      <c r="A86" s="168" t="s">
        <v>36</v>
      </c>
      <c r="B86" s="169"/>
      <c r="C86" s="169"/>
      <c r="D86" s="169"/>
      <c r="E86" s="169"/>
      <c r="F86" s="169"/>
      <c r="G86" s="169"/>
      <c r="H86" s="169"/>
      <c r="I86" s="169"/>
    </row>
    <row r="87" spans="1:9" ht="27" customHeight="1">
      <c r="A87" s="32" t="s">
        <v>2</v>
      </c>
      <c r="B87" s="33" t="s">
        <v>3</v>
      </c>
      <c r="C87" s="116" t="s">
        <v>4</v>
      </c>
      <c r="D87" s="32" t="s">
        <v>5</v>
      </c>
      <c r="E87" s="32" t="s">
        <v>6</v>
      </c>
      <c r="F87" s="32" t="s">
        <v>7</v>
      </c>
      <c r="G87" s="94" t="s">
        <v>8</v>
      </c>
      <c r="H87" s="95" t="s">
        <v>9</v>
      </c>
      <c r="I87" s="95" t="s">
        <v>10</v>
      </c>
    </row>
    <row r="88" spans="1:9" ht="15.95" customHeight="1">
      <c r="A88" s="96">
        <v>9607579717</v>
      </c>
      <c r="B88" s="97" t="s">
        <v>42</v>
      </c>
      <c r="C88" s="117"/>
      <c r="D88" s="99"/>
      <c r="E88" s="100"/>
      <c r="F88" s="101"/>
      <c r="G88" s="102"/>
      <c r="H88" s="102">
        <v>0</v>
      </c>
      <c r="I88" s="92">
        <v>0</v>
      </c>
    </row>
    <row r="89" spans="1:9" ht="16.149999999999999" customHeight="1">
      <c r="A89" s="7">
        <v>9607579717</v>
      </c>
      <c r="B89" s="61" t="s">
        <v>37</v>
      </c>
      <c r="C89" s="119" t="s">
        <v>34</v>
      </c>
      <c r="D89" s="63">
        <v>45905</v>
      </c>
      <c r="E89" s="36" t="s">
        <v>17</v>
      </c>
      <c r="F89" s="68">
        <v>5170030139</v>
      </c>
      <c r="G89" s="91">
        <v>6366.95</v>
      </c>
      <c r="H89" s="91">
        <v>0</v>
      </c>
      <c r="I89" s="90">
        <f>I88+G89-H89</f>
        <v>6366.95</v>
      </c>
    </row>
    <row r="90" spans="1:9" ht="16.149999999999999" customHeight="1">
      <c r="A90" s="7">
        <v>9607579717</v>
      </c>
      <c r="B90" s="61" t="s">
        <v>37</v>
      </c>
      <c r="C90" s="119" t="s">
        <v>34</v>
      </c>
      <c r="D90" s="63">
        <v>45917</v>
      </c>
      <c r="E90" s="36" t="s">
        <v>38</v>
      </c>
      <c r="F90" s="68" t="s">
        <v>58</v>
      </c>
      <c r="G90" s="91">
        <v>0</v>
      </c>
      <c r="H90" s="91">
        <v>6366.95</v>
      </c>
      <c r="I90" s="90">
        <f>I89+G90-H90</f>
        <v>0</v>
      </c>
    </row>
    <row r="91" spans="1:9" ht="25.15" customHeight="1">
      <c r="A91" s="165" t="s">
        <v>12</v>
      </c>
      <c r="B91" s="166"/>
      <c r="C91" s="166"/>
      <c r="D91" s="166"/>
      <c r="E91" s="166"/>
      <c r="F91" s="167"/>
      <c r="G91" s="108">
        <f>SUM(G89:G90)</f>
        <v>6366.95</v>
      </c>
      <c r="H91" s="108">
        <f>SUM(H89:H90)</f>
        <v>6366.95</v>
      </c>
      <c r="I91" s="109">
        <f>+I90</f>
        <v>0</v>
      </c>
    </row>
    <row r="92" spans="1:9" ht="18" customHeight="1">
      <c r="B92" s="16"/>
      <c r="C92" s="120"/>
      <c r="H92" s="16"/>
      <c r="I92" s="18"/>
    </row>
    <row r="93" spans="1:9" ht="25.15" customHeight="1">
      <c r="A93" s="165" t="s">
        <v>42</v>
      </c>
      <c r="B93" s="166"/>
      <c r="C93" s="166"/>
      <c r="D93" s="166"/>
      <c r="E93" s="166"/>
      <c r="F93" s="167"/>
      <c r="G93" s="39"/>
      <c r="H93" s="39"/>
      <c r="I93" s="39">
        <f>I9+I19+I26+I32+I63+I88</f>
        <v>13177742.909999991</v>
      </c>
    </row>
    <row r="94" spans="1:9" ht="25.15" customHeight="1">
      <c r="A94" s="165" t="s">
        <v>71</v>
      </c>
      <c r="B94" s="166"/>
      <c r="C94" s="166"/>
      <c r="D94" s="166"/>
      <c r="E94" s="166"/>
      <c r="F94" s="167"/>
      <c r="G94" s="39">
        <f>G15+G22+G28+G59+G84+G91</f>
        <v>9713291.9100000001</v>
      </c>
      <c r="H94" s="39">
        <f>H15+H22+H28+H59+H84+H91</f>
        <v>7933734.21</v>
      </c>
      <c r="I94" s="39">
        <f>I93+G94-H94</f>
        <v>14957300.609999992</v>
      </c>
    </row>
    <row r="95" spans="1:9" ht="30" customHeight="1">
      <c r="A95" s="165" t="s">
        <v>46</v>
      </c>
      <c r="B95" s="166"/>
      <c r="C95" s="166"/>
      <c r="D95" s="166"/>
      <c r="E95" s="166"/>
      <c r="F95" s="167"/>
      <c r="G95" s="39">
        <f>SUM(G94)</f>
        <v>9713291.9100000001</v>
      </c>
      <c r="H95" s="39">
        <f t="shared" ref="H95" si="3">SUM(H94)</f>
        <v>7933734.21</v>
      </c>
      <c r="I95" s="39">
        <f>SUM(I94)</f>
        <v>14957300.609999992</v>
      </c>
    </row>
    <row r="96" spans="1:9" ht="15.75" customHeight="1">
      <c r="B96" s="16"/>
      <c r="C96" s="120"/>
      <c r="H96" s="16"/>
      <c r="I96" s="18"/>
    </row>
    <row r="97" spans="1:9" ht="90" customHeight="1">
      <c r="A97" s="163" t="s">
        <v>77</v>
      </c>
      <c r="B97" s="163"/>
      <c r="C97" s="163"/>
      <c r="D97" s="72"/>
      <c r="E97" s="164" t="s">
        <v>86</v>
      </c>
      <c r="F97" s="164"/>
      <c r="G97" s="164"/>
      <c r="H97" s="164"/>
      <c r="I97" s="164"/>
    </row>
    <row r="98" spans="1:9" ht="15.75" customHeight="1">
      <c r="B98" s="16"/>
      <c r="C98" s="120"/>
      <c r="H98" s="16"/>
      <c r="I98" s="18"/>
    </row>
    <row r="99" spans="1:9" ht="15.75" customHeight="1">
      <c r="B99" s="16"/>
      <c r="C99" s="120"/>
      <c r="H99" s="16"/>
      <c r="I99" s="18"/>
    </row>
  </sheetData>
  <mergeCells count="22">
    <mergeCell ref="A30:I30"/>
    <mergeCell ref="A1:I1"/>
    <mergeCell ref="A2:I2"/>
    <mergeCell ref="A3:I3"/>
    <mergeCell ref="A4:I4"/>
    <mergeCell ref="A5:I5"/>
    <mergeCell ref="A7:I7"/>
    <mergeCell ref="A15:F15"/>
    <mergeCell ref="A17:I17"/>
    <mergeCell ref="A22:F22"/>
    <mergeCell ref="A24:I24"/>
    <mergeCell ref="A28:F28"/>
    <mergeCell ref="A94:F94"/>
    <mergeCell ref="A95:F95"/>
    <mergeCell ref="A97:C97"/>
    <mergeCell ref="E97:I97"/>
    <mergeCell ref="A59:F59"/>
    <mergeCell ref="A61:I61"/>
    <mergeCell ref="A84:F84"/>
    <mergeCell ref="A86:I86"/>
    <mergeCell ref="A91:F91"/>
    <mergeCell ref="A93:F93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30 DE SEPTIEMBRE DEL 2025&amp;R&amp;P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showGridLines="0" zoomScaleNormal="100" zoomScaleSheetLayoutView="100" workbookViewId="0">
      <selection sqref="A1:I1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14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151"/>
      <c r="B1" s="151"/>
      <c r="C1" s="151"/>
      <c r="D1" s="151"/>
      <c r="E1" s="151"/>
      <c r="F1" s="151"/>
      <c r="G1" s="151"/>
      <c r="H1" s="151"/>
      <c r="I1" s="151"/>
    </row>
    <row r="2" spans="1:9" ht="15.95" customHeight="1">
      <c r="A2" s="139" t="s">
        <v>43</v>
      </c>
      <c r="B2" s="140"/>
      <c r="C2" s="140"/>
      <c r="D2" s="140"/>
      <c r="E2" s="140"/>
      <c r="F2" s="140"/>
      <c r="G2" s="140"/>
      <c r="H2" s="140"/>
      <c r="I2" s="141"/>
    </row>
    <row r="3" spans="1:9" ht="16.149999999999999" customHeight="1">
      <c r="A3" s="142" t="s">
        <v>80</v>
      </c>
      <c r="B3" s="143"/>
      <c r="C3" s="143"/>
      <c r="D3" s="143"/>
      <c r="E3" s="143"/>
      <c r="F3" s="143"/>
      <c r="G3" s="143"/>
      <c r="H3" s="143"/>
      <c r="I3" s="143"/>
    </row>
    <row r="4" spans="1:9" ht="16.149999999999999" customHeight="1">
      <c r="A4" s="144" t="s">
        <v>168</v>
      </c>
      <c r="B4" s="145"/>
      <c r="C4" s="145"/>
      <c r="D4" s="145"/>
      <c r="E4" s="145"/>
      <c r="F4" s="145"/>
      <c r="G4" s="145"/>
      <c r="H4" s="145"/>
      <c r="I4" s="146"/>
    </row>
    <row r="5" spans="1:9" ht="16.149999999999999" customHeight="1">
      <c r="A5" s="147" t="s">
        <v>1</v>
      </c>
      <c r="B5" s="145"/>
      <c r="C5" s="145"/>
      <c r="D5" s="145"/>
      <c r="E5" s="145"/>
      <c r="F5" s="145"/>
      <c r="G5" s="145"/>
      <c r="H5" s="145"/>
      <c r="I5" s="146"/>
    </row>
    <row r="6" spans="1:9" ht="16.149999999999999" customHeight="1">
      <c r="A6" s="71"/>
      <c r="B6" s="2"/>
      <c r="C6" s="115"/>
      <c r="D6" s="2"/>
      <c r="E6" s="2"/>
      <c r="F6" s="2"/>
      <c r="G6" s="2"/>
      <c r="H6" s="2"/>
      <c r="I6" s="2"/>
    </row>
    <row r="7" spans="1:9" ht="19.899999999999999" customHeight="1">
      <c r="A7" s="168" t="s">
        <v>13</v>
      </c>
      <c r="B7" s="169"/>
      <c r="C7" s="169"/>
      <c r="D7" s="169"/>
      <c r="E7" s="169"/>
      <c r="F7" s="169"/>
      <c r="G7" s="169"/>
      <c r="H7" s="169"/>
      <c r="I7" s="169"/>
    </row>
    <row r="8" spans="1:9" ht="27" customHeight="1">
      <c r="A8" s="32" t="s">
        <v>2</v>
      </c>
      <c r="B8" s="33" t="s">
        <v>3</v>
      </c>
      <c r="C8" s="116" t="s">
        <v>4</v>
      </c>
      <c r="D8" s="32" t="s">
        <v>5</v>
      </c>
      <c r="E8" s="32" t="s">
        <v>44</v>
      </c>
      <c r="F8" s="32" t="s">
        <v>7</v>
      </c>
      <c r="G8" s="33" t="s">
        <v>8</v>
      </c>
      <c r="H8" s="32" t="s">
        <v>9</v>
      </c>
      <c r="I8" s="32" t="s">
        <v>10</v>
      </c>
    </row>
    <row r="9" spans="1:9" ht="15.95" customHeight="1">
      <c r="A9" s="96" t="s">
        <v>14</v>
      </c>
      <c r="B9" s="97" t="s">
        <v>42</v>
      </c>
      <c r="C9" s="117"/>
      <c r="D9" s="99"/>
      <c r="E9" s="100"/>
      <c r="F9" s="101"/>
      <c r="G9" s="102"/>
      <c r="H9" s="102">
        <v>0</v>
      </c>
      <c r="I9" s="92">
        <v>26376.09</v>
      </c>
    </row>
    <row r="10" spans="1:9" ht="16.149999999999999" customHeight="1">
      <c r="A10" s="7" t="s">
        <v>14</v>
      </c>
      <c r="B10" s="8" t="s">
        <v>28</v>
      </c>
      <c r="C10" s="118" t="s">
        <v>144</v>
      </c>
      <c r="D10" s="10">
        <v>45961</v>
      </c>
      <c r="E10" s="11" t="s">
        <v>145</v>
      </c>
      <c r="F10" s="12" t="s">
        <v>27</v>
      </c>
      <c r="G10" s="13">
        <v>0</v>
      </c>
      <c r="H10" s="13">
        <v>175</v>
      </c>
      <c r="I10" s="13">
        <f>I9+G10-H10</f>
        <v>26201.09</v>
      </c>
    </row>
    <row r="11" spans="1:9" ht="25.15" customHeight="1">
      <c r="A11" s="165" t="s">
        <v>12</v>
      </c>
      <c r="B11" s="166"/>
      <c r="C11" s="166"/>
      <c r="D11" s="166"/>
      <c r="E11" s="166"/>
      <c r="F11" s="167"/>
      <c r="G11" s="39">
        <f>SUM(G10:G10)</f>
        <v>0</v>
      </c>
      <c r="H11" s="39">
        <f>SUM(H10:H10)</f>
        <v>175</v>
      </c>
      <c r="I11" s="66">
        <f>I10</f>
        <v>26201.09</v>
      </c>
    </row>
    <row r="12" spans="1:9" ht="15.75" customHeight="1">
      <c r="B12" s="16"/>
      <c r="C12" s="120"/>
      <c r="H12" s="16"/>
      <c r="I12" s="18"/>
    </row>
    <row r="13" spans="1:9" ht="19.899999999999999" customHeight="1">
      <c r="A13" s="168" t="s">
        <v>0</v>
      </c>
      <c r="B13" s="168"/>
      <c r="C13" s="168"/>
      <c r="D13" s="168"/>
      <c r="E13" s="168"/>
      <c r="F13" s="168"/>
      <c r="G13" s="168"/>
      <c r="H13" s="168"/>
      <c r="I13" s="168"/>
    </row>
    <row r="14" spans="1:9" ht="27" customHeight="1">
      <c r="A14" s="32" t="s">
        <v>2</v>
      </c>
      <c r="B14" s="33" t="s">
        <v>3</v>
      </c>
      <c r="C14" s="116" t="s">
        <v>4</v>
      </c>
      <c r="D14" s="32" t="s">
        <v>5</v>
      </c>
      <c r="E14" s="32" t="s">
        <v>6</v>
      </c>
      <c r="F14" s="32" t="s">
        <v>7</v>
      </c>
      <c r="G14" s="33" t="s">
        <v>8</v>
      </c>
      <c r="H14" s="32" t="s">
        <v>9</v>
      </c>
      <c r="I14" s="32" t="s">
        <v>10</v>
      </c>
    </row>
    <row r="15" spans="1:9" ht="15.95" customHeight="1">
      <c r="A15" s="96" t="s">
        <v>11</v>
      </c>
      <c r="B15" s="97" t="s">
        <v>42</v>
      </c>
      <c r="C15" s="117"/>
      <c r="D15" s="99"/>
      <c r="E15" s="100"/>
      <c r="F15" s="101"/>
      <c r="G15" s="102"/>
      <c r="H15" s="102">
        <v>0</v>
      </c>
      <c r="I15" s="92">
        <v>332.67999999999984</v>
      </c>
    </row>
    <row r="16" spans="1:9" ht="16.149999999999999" customHeight="1">
      <c r="A16" s="7" t="s">
        <v>11</v>
      </c>
      <c r="B16" s="8" t="s">
        <v>28</v>
      </c>
      <c r="C16" s="121" t="s">
        <v>156</v>
      </c>
      <c r="D16" s="10">
        <v>45961</v>
      </c>
      <c r="E16" s="29" t="s">
        <v>145</v>
      </c>
      <c r="F16" s="30" t="s">
        <v>27</v>
      </c>
      <c r="G16" s="13">
        <v>0</v>
      </c>
      <c r="H16" s="13">
        <v>150</v>
      </c>
      <c r="I16" s="13">
        <f>I15+G16-H16</f>
        <v>182.67999999999984</v>
      </c>
    </row>
    <row r="17" spans="1:9" ht="16.149999999999999" customHeight="1">
      <c r="A17" s="7" t="s">
        <v>11</v>
      </c>
      <c r="B17" s="8" t="s">
        <v>28</v>
      </c>
      <c r="C17" s="121" t="s">
        <v>144</v>
      </c>
      <c r="D17" s="10">
        <v>45961</v>
      </c>
      <c r="E17" s="29" t="s">
        <v>145</v>
      </c>
      <c r="F17" s="30" t="s">
        <v>27</v>
      </c>
      <c r="G17" s="13">
        <v>0</v>
      </c>
      <c r="H17" s="13">
        <v>175</v>
      </c>
      <c r="I17" s="13">
        <f>I16+G17-H17</f>
        <v>7.6799999999998363</v>
      </c>
    </row>
    <row r="18" spans="1:9" ht="25.15" customHeight="1">
      <c r="A18" s="165" t="s">
        <v>12</v>
      </c>
      <c r="B18" s="170"/>
      <c r="C18" s="170"/>
      <c r="D18" s="170"/>
      <c r="E18" s="170"/>
      <c r="F18" s="171"/>
      <c r="G18" s="39">
        <f>SUM(G16:G17)</f>
        <v>0</v>
      </c>
      <c r="H18" s="39">
        <f>SUM(H16:H17)</f>
        <v>325</v>
      </c>
      <c r="I18" s="66">
        <f>I17</f>
        <v>7.6799999999998363</v>
      </c>
    </row>
    <row r="19" spans="1:9" ht="15.75" customHeight="1">
      <c r="B19" s="16"/>
      <c r="C19" s="120"/>
      <c r="G19" s="31"/>
      <c r="H19" s="16"/>
      <c r="I19" s="18"/>
    </row>
    <row r="20" spans="1:9" ht="19.899999999999999" customHeight="1">
      <c r="A20" s="168" t="s">
        <v>15</v>
      </c>
      <c r="B20" s="169"/>
      <c r="C20" s="169"/>
      <c r="D20" s="169"/>
      <c r="E20" s="169"/>
      <c r="F20" s="169"/>
      <c r="G20" s="169"/>
      <c r="H20" s="169"/>
      <c r="I20" s="169"/>
    </row>
    <row r="21" spans="1:9" ht="27" customHeight="1">
      <c r="A21" s="32" t="s">
        <v>2</v>
      </c>
      <c r="B21" s="33" t="s">
        <v>3</v>
      </c>
      <c r="C21" s="116" t="s">
        <v>4</v>
      </c>
      <c r="D21" s="32" t="s">
        <v>5</v>
      </c>
      <c r="E21" s="33" t="s">
        <v>6</v>
      </c>
      <c r="F21" s="32" t="s">
        <v>7</v>
      </c>
      <c r="G21" s="33" t="s">
        <v>8</v>
      </c>
      <c r="H21" s="32" t="s">
        <v>9</v>
      </c>
      <c r="I21" s="32" t="s">
        <v>10</v>
      </c>
    </row>
    <row r="22" spans="1:9" ht="15.95" customHeight="1">
      <c r="A22" s="96" t="s">
        <v>59</v>
      </c>
      <c r="B22" s="97" t="s">
        <v>42</v>
      </c>
      <c r="C22" s="117"/>
      <c r="D22" s="99"/>
      <c r="E22" s="100"/>
      <c r="F22" s="101"/>
      <c r="G22" s="102"/>
      <c r="H22" s="102">
        <v>0</v>
      </c>
      <c r="I22" s="92">
        <v>67369.88</v>
      </c>
    </row>
    <row r="23" spans="1:9" ht="16.149999999999999" customHeight="1">
      <c r="A23" s="7" t="s">
        <v>72</v>
      </c>
      <c r="B23" s="70" t="s">
        <v>28</v>
      </c>
      <c r="C23" s="122" t="s">
        <v>26</v>
      </c>
      <c r="D23" s="35">
        <v>45961</v>
      </c>
      <c r="E23" s="36" t="s">
        <v>145</v>
      </c>
      <c r="F23" s="37" t="s">
        <v>27</v>
      </c>
      <c r="G23" s="38">
        <v>0</v>
      </c>
      <c r="H23" s="38">
        <v>175</v>
      </c>
      <c r="I23" s="13">
        <f>I22+G23-H23</f>
        <v>67194.880000000005</v>
      </c>
    </row>
    <row r="24" spans="1:9" ht="25.15" customHeight="1">
      <c r="A24" s="165" t="s">
        <v>12</v>
      </c>
      <c r="B24" s="166"/>
      <c r="C24" s="166"/>
      <c r="D24" s="166"/>
      <c r="E24" s="166"/>
      <c r="F24" s="167"/>
      <c r="G24" s="39">
        <f>SUM(G23:G23)</f>
        <v>0</v>
      </c>
      <c r="H24" s="39">
        <f>SUM(H23:H23)</f>
        <v>175</v>
      </c>
      <c r="I24" s="39">
        <f>+I23</f>
        <v>67194.880000000005</v>
      </c>
    </row>
    <row r="25" spans="1:9" ht="15.75" customHeight="1">
      <c r="A25" s="16"/>
      <c r="B25" s="17"/>
      <c r="G25" s="16"/>
      <c r="H25" s="18"/>
    </row>
    <row r="26" spans="1:9" ht="19.899999999999999" customHeight="1">
      <c r="A26" s="168" t="s">
        <v>20</v>
      </c>
      <c r="B26" s="169"/>
      <c r="C26" s="169"/>
      <c r="D26" s="169"/>
      <c r="E26" s="169"/>
      <c r="F26" s="169"/>
      <c r="G26" s="169"/>
      <c r="H26" s="169"/>
      <c r="I26" s="169"/>
    </row>
    <row r="27" spans="1:9" ht="27" customHeight="1">
      <c r="A27" s="32" t="s">
        <v>2</v>
      </c>
      <c r="B27" s="33" t="s">
        <v>3</v>
      </c>
      <c r="C27" s="116" t="s">
        <v>4</v>
      </c>
      <c r="D27" s="32" t="s">
        <v>5</v>
      </c>
      <c r="E27" s="32" t="s">
        <v>6</v>
      </c>
      <c r="F27" s="32" t="s">
        <v>7</v>
      </c>
      <c r="G27" s="94" t="s">
        <v>8</v>
      </c>
      <c r="H27" s="95" t="s">
        <v>9</v>
      </c>
      <c r="I27" s="95" t="s">
        <v>10</v>
      </c>
    </row>
    <row r="28" spans="1:9" ht="15.95" customHeight="1">
      <c r="A28" s="96">
        <v>2085001000</v>
      </c>
      <c r="B28" s="97" t="s">
        <v>42</v>
      </c>
      <c r="C28" s="117"/>
      <c r="D28" s="99"/>
      <c r="E28" s="100"/>
      <c r="F28" s="101"/>
      <c r="G28" s="102"/>
      <c r="H28" s="102">
        <v>0</v>
      </c>
      <c r="I28" s="92">
        <v>13287364.16</v>
      </c>
    </row>
    <row r="29" spans="1:9" ht="16.149999999999999" customHeight="1">
      <c r="A29" s="110">
        <v>2085001000</v>
      </c>
      <c r="B29" s="111" t="s">
        <v>18</v>
      </c>
      <c r="C29" s="123" t="s">
        <v>105</v>
      </c>
      <c r="D29" s="104">
        <v>45931</v>
      </c>
      <c r="E29" s="110" t="s">
        <v>105</v>
      </c>
      <c r="F29" s="105" t="s">
        <v>157</v>
      </c>
      <c r="G29" s="113">
        <v>658199.04000000004</v>
      </c>
      <c r="H29" s="106">
        <v>0</v>
      </c>
      <c r="I29" s="106">
        <f>I28+G29-H29</f>
        <v>13945563.199999999</v>
      </c>
    </row>
    <row r="30" spans="1:9" ht="16.149999999999999" customHeight="1">
      <c r="A30" s="110">
        <v>2085001000</v>
      </c>
      <c r="B30" s="111" t="s">
        <v>16</v>
      </c>
      <c r="C30" s="123" t="s">
        <v>105</v>
      </c>
      <c r="D30" s="93">
        <v>45932</v>
      </c>
      <c r="E30" s="110" t="s">
        <v>105</v>
      </c>
      <c r="F30" s="105" t="s">
        <v>157</v>
      </c>
      <c r="G30" s="106">
        <v>407972.33</v>
      </c>
      <c r="H30" s="113">
        <v>0</v>
      </c>
      <c r="I30" s="106">
        <f t="shared" ref="I30:I55" si="0">I29+G30-H30</f>
        <v>14353535.529999999</v>
      </c>
    </row>
    <row r="31" spans="1:9" ht="16.149999999999999" customHeight="1">
      <c r="A31" s="110">
        <v>2085001000</v>
      </c>
      <c r="B31" s="111" t="s">
        <v>16</v>
      </c>
      <c r="C31" s="123" t="s">
        <v>105</v>
      </c>
      <c r="D31" s="93">
        <v>45933</v>
      </c>
      <c r="E31" s="110" t="s">
        <v>105</v>
      </c>
      <c r="F31" s="105" t="s">
        <v>157</v>
      </c>
      <c r="G31" s="106">
        <v>230129.74</v>
      </c>
      <c r="H31" s="113">
        <v>0</v>
      </c>
      <c r="I31" s="106">
        <f t="shared" si="0"/>
        <v>14583665.27</v>
      </c>
    </row>
    <row r="32" spans="1:9" ht="16.149999999999999" customHeight="1">
      <c r="A32" s="110">
        <v>2085001000</v>
      </c>
      <c r="B32" s="111" t="s">
        <v>16</v>
      </c>
      <c r="C32" s="123" t="s">
        <v>105</v>
      </c>
      <c r="D32" s="104">
        <v>45937</v>
      </c>
      <c r="E32" s="110" t="s">
        <v>105</v>
      </c>
      <c r="F32" s="105" t="s">
        <v>157</v>
      </c>
      <c r="G32" s="106">
        <v>234947.75</v>
      </c>
      <c r="H32" s="113">
        <v>0</v>
      </c>
      <c r="I32" s="106">
        <f t="shared" si="0"/>
        <v>14818613.02</v>
      </c>
    </row>
    <row r="33" spans="1:9" ht="16.149999999999999" customHeight="1">
      <c r="A33" s="110">
        <v>2085001000</v>
      </c>
      <c r="B33" s="111" t="s">
        <v>16</v>
      </c>
      <c r="C33" s="123" t="s">
        <v>106</v>
      </c>
      <c r="D33" s="104">
        <v>45937</v>
      </c>
      <c r="E33" s="110" t="s">
        <v>106</v>
      </c>
      <c r="F33" s="105" t="s">
        <v>169</v>
      </c>
      <c r="G33" s="106">
        <v>0</v>
      </c>
      <c r="H33" s="113">
        <v>307444.03000000003</v>
      </c>
      <c r="I33" s="106">
        <f t="shared" si="0"/>
        <v>14511168.99</v>
      </c>
    </row>
    <row r="34" spans="1:9" ht="16.149999999999999" customHeight="1">
      <c r="A34" s="110">
        <v>2085001000</v>
      </c>
      <c r="B34" s="111" t="s">
        <v>16</v>
      </c>
      <c r="C34" s="123" t="s">
        <v>105</v>
      </c>
      <c r="D34" s="104">
        <v>45938</v>
      </c>
      <c r="E34" s="110" t="s">
        <v>105</v>
      </c>
      <c r="F34" s="105" t="s">
        <v>157</v>
      </c>
      <c r="G34" s="113">
        <v>28753.08</v>
      </c>
      <c r="H34" s="113">
        <v>0</v>
      </c>
      <c r="I34" s="106">
        <f t="shared" si="0"/>
        <v>14539922.07</v>
      </c>
    </row>
    <row r="35" spans="1:9" ht="16.149999999999999" customHeight="1">
      <c r="A35" s="110">
        <v>2085001000</v>
      </c>
      <c r="B35" s="111" t="s">
        <v>16</v>
      </c>
      <c r="C35" s="123" t="s">
        <v>105</v>
      </c>
      <c r="D35" s="104">
        <v>45939</v>
      </c>
      <c r="E35" s="110" t="s">
        <v>105</v>
      </c>
      <c r="F35" s="105" t="s">
        <v>157</v>
      </c>
      <c r="G35" s="106">
        <v>129612.47</v>
      </c>
      <c r="H35" s="113">
        <v>0</v>
      </c>
      <c r="I35" s="106">
        <f t="shared" si="0"/>
        <v>14669534.540000001</v>
      </c>
    </row>
    <row r="36" spans="1:9" ht="16.149999999999999" customHeight="1">
      <c r="A36" s="110">
        <v>2085001000</v>
      </c>
      <c r="B36" s="111" t="s">
        <v>16</v>
      </c>
      <c r="C36" s="123" t="s">
        <v>160</v>
      </c>
      <c r="D36" s="104">
        <v>45939</v>
      </c>
      <c r="E36" s="110" t="s">
        <v>160</v>
      </c>
      <c r="F36" s="105" t="s">
        <v>170</v>
      </c>
      <c r="G36" s="106">
        <v>131250</v>
      </c>
      <c r="H36" s="113">
        <v>0</v>
      </c>
      <c r="I36" s="106">
        <f t="shared" si="0"/>
        <v>14800784.540000001</v>
      </c>
    </row>
    <row r="37" spans="1:9" ht="16.149999999999999" customHeight="1">
      <c r="A37" s="110">
        <v>2085001000</v>
      </c>
      <c r="B37" s="111" t="s">
        <v>16</v>
      </c>
      <c r="C37" s="123" t="s">
        <v>105</v>
      </c>
      <c r="D37" s="104">
        <v>45940</v>
      </c>
      <c r="E37" s="110" t="s">
        <v>105</v>
      </c>
      <c r="F37" s="105" t="s">
        <v>157</v>
      </c>
      <c r="G37" s="113">
        <v>126521.48</v>
      </c>
      <c r="H37" s="113">
        <v>0</v>
      </c>
      <c r="I37" s="106">
        <f t="shared" si="0"/>
        <v>14927306.020000001</v>
      </c>
    </row>
    <row r="38" spans="1:9" ht="16.149999999999999" customHeight="1">
      <c r="A38" s="110">
        <v>2085001000</v>
      </c>
      <c r="B38" s="111" t="s">
        <v>16</v>
      </c>
      <c r="C38" s="123" t="s">
        <v>106</v>
      </c>
      <c r="D38" s="104">
        <v>45940</v>
      </c>
      <c r="E38" s="110" t="s">
        <v>106</v>
      </c>
      <c r="F38" s="105" t="s">
        <v>171</v>
      </c>
      <c r="G38" s="106">
        <v>0</v>
      </c>
      <c r="H38" s="113">
        <v>150998.70000000001</v>
      </c>
      <c r="I38" s="106">
        <f t="shared" si="0"/>
        <v>14776307.320000002</v>
      </c>
    </row>
    <row r="39" spans="1:9" ht="16.149999999999999" customHeight="1">
      <c r="A39" s="110">
        <v>2085001000</v>
      </c>
      <c r="B39" s="111" t="s">
        <v>16</v>
      </c>
      <c r="C39" s="123" t="s">
        <v>105</v>
      </c>
      <c r="D39" s="104">
        <v>45943</v>
      </c>
      <c r="E39" s="110" t="s">
        <v>105</v>
      </c>
      <c r="F39" s="105" t="s">
        <v>157</v>
      </c>
      <c r="G39" s="106">
        <v>21114.5</v>
      </c>
      <c r="H39" s="113">
        <v>0</v>
      </c>
      <c r="I39" s="106">
        <f t="shared" si="0"/>
        <v>14797421.820000002</v>
      </c>
    </row>
    <row r="40" spans="1:9" ht="16.149999999999999" customHeight="1">
      <c r="A40" s="110">
        <v>2085001000</v>
      </c>
      <c r="B40" s="111" t="s">
        <v>16</v>
      </c>
      <c r="C40" s="123" t="s">
        <v>105</v>
      </c>
      <c r="D40" s="104">
        <v>45944</v>
      </c>
      <c r="E40" s="110" t="s">
        <v>105</v>
      </c>
      <c r="F40" s="105" t="s">
        <v>157</v>
      </c>
      <c r="G40" s="113">
        <v>17792</v>
      </c>
      <c r="H40" s="113">
        <v>0</v>
      </c>
      <c r="I40" s="106">
        <f t="shared" si="0"/>
        <v>14815213.820000002</v>
      </c>
    </row>
    <row r="41" spans="1:9" ht="16.149999999999999" customHeight="1">
      <c r="A41" s="110">
        <v>2085001000</v>
      </c>
      <c r="B41" s="111" t="s">
        <v>16</v>
      </c>
      <c r="C41" s="123" t="s">
        <v>105</v>
      </c>
      <c r="D41" s="104">
        <v>45945</v>
      </c>
      <c r="E41" s="110" t="s">
        <v>105</v>
      </c>
      <c r="F41" s="105" t="s">
        <v>157</v>
      </c>
      <c r="G41" s="106">
        <v>20558.759999999998</v>
      </c>
      <c r="H41" s="113">
        <v>0</v>
      </c>
      <c r="I41" s="106">
        <f t="shared" si="0"/>
        <v>14835772.580000002</v>
      </c>
    </row>
    <row r="42" spans="1:9" ht="16.149999999999999" customHeight="1">
      <c r="A42" s="110">
        <v>2085001000</v>
      </c>
      <c r="B42" s="111" t="s">
        <v>16</v>
      </c>
      <c r="C42" s="123" t="s">
        <v>105</v>
      </c>
      <c r="D42" s="104">
        <v>45946</v>
      </c>
      <c r="E42" s="110" t="s">
        <v>105</v>
      </c>
      <c r="F42" s="105" t="s">
        <v>157</v>
      </c>
      <c r="G42" s="113">
        <v>15853.58</v>
      </c>
      <c r="H42" s="113">
        <v>0</v>
      </c>
      <c r="I42" s="106">
        <f t="shared" si="0"/>
        <v>14851626.160000002</v>
      </c>
    </row>
    <row r="43" spans="1:9" ht="16.149999999999999" customHeight="1">
      <c r="A43" s="110">
        <v>2085001000</v>
      </c>
      <c r="B43" s="111" t="s">
        <v>16</v>
      </c>
      <c r="C43" s="123" t="s">
        <v>106</v>
      </c>
      <c r="D43" s="104">
        <v>45946</v>
      </c>
      <c r="E43" s="110" t="s">
        <v>106</v>
      </c>
      <c r="F43" s="105" t="s">
        <v>172</v>
      </c>
      <c r="G43" s="106">
        <v>0</v>
      </c>
      <c r="H43" s="113">
        <v>493559.56</v>
      </c>
      <c r="I43" s="106">
        <f t="shared" si="0"/>
        <v>14358066.600000001</v>
      </c>
    </row>
    <row r="44" spans="1:9" ht="16.149999999999999" customHeight="1">
      <c r="A44" s="110">
        <v>2085001000</v>
      </c>
      <c r="B44" s="111" t="s">
        <v>16</v>
      </c>
      <c r="C44" s="123" t="s">
        <v>105</v>
      </c>
      <c r="D44" s="104">
        <v>45947</v>
      </c>
      <c r="E44" s="110" t="s">
        <v>105</v>
      </c>
      <c r="F44" s="105" t="s">
        <v>157</v>
      </c>
      <c r="G44" s="106">
        <v>53780.92</v>
      </c>
      <c r="H44" s="113">
        <v>0</v>
      </c>
      <c r="I44" s="106">
        <f t="shared" si="0"/>
        <v>14411847.520000001</v>
      </c>
    </row>
    <row r="45" spans="1:9" ht="16.149999999999999" customHeight="1">
      <c r="A45" s="110">
        <v>2085001000</v>
      </c>
      <c r="B45" s="111" t="s">
        <v>16</v>
      </c>
      <c r="C45" s="123" t="s">
        <v>105</v>
      </c>
      <c r="D45" s="104">
        <v>45950</v>
      </c>
      <c r="E45" s="110" t="s">
        <v>105</v>
      </c>
      <c r="F45" s="105" t="s">
        <v>157</v>
      </c>
      <c r="G45" s="113">
        <v>26535.27</v>
      </c>
      <c r="H45" s="113">
        <v>0</v>
      </c>
      <c r="I45" s="106">
        <f t="shared" si="0"/>
        <v>14438382.790000001</v>
      </c>
    </row>
    <row r="46" spans="1:9" ht="16.149999999999999" customHeight="1">
      <c r="A46" s="110">
        <v>2085001000</v>
      </c>
      <c r="B46" s="111" t="s">
        <v>16</v>
      </c>
      <c r="C46" s="123" t="s">
        <v>105</v>
      </c>
      <c r="D46" s="104">
        <v>45951</v>
      </c>
      <c r="E46" s="110" t="s">
        <v>105</v>
      </c>
      <c r="F46" s="105" t="s">
        <v>157</v>
      </c>
      <c r="G46" s="113">
        <v>38908.080000000002</v>
      </c>
      <c r="H46" s="113">
        <v>0</v>
      </c>
      <c r="I46" s="106">
        <f t="shared" si="0"/>
        <v>14477290.870000001</v>
      </c>
    </row>
    <row r="47" spans="1:9" ht="16.149999999999999" customHeight="1">
      <c r="A47" s="110">
        <v>2085001000</v>
      </c>
      <c r="B47" s="111" t="s">
        <v>16</v>
      </c>
      <c r="C47" s="123" t="s">
        <v>105</v>
      </c>
      <c r="D47" s="104">
        <v>45952</v>
      </c>
      <c r="E47" s="110" t="s">
        <v>105</v>
      </c>
      <c r="F47" s="105" t="s">
        <v>157</v>
      </c>
      <c r="G47" s="113">
        <v>81664.47</v>
      </c>
      <c r="H47" s="113">
        <v>0</v>
      </c>
      <c r="I47" s="106">
        <f t="shared" si="0"/>
        <v>14558955.340000002</v>
      </c>
    </row>
    <row r="48" spans="1:9" ht="16.149999999999999" customHeight="1">
      <c r="A48" s="110">
        <v>2085001000</v>
      </c>
      <c r="B48" s="111" t="s">
        <v>16</v>
      </c>
      <c r="C48" s="123" t="s">
        <v>106</v>
      </c>
      <c r="D48" s="104">
        <v>45954</v>
      </c>
      <c r="E48" s="110" t="s">
        <v>106</v>
      </c>
      <c r="F48" s="105" t="s">
        <v>173</v>
      </c>
      <c r="G48" s="113">
        <v>0</v>
      </c>
      <c r="H48" s="113">
        <v>336675.56</v>
      </c>
      <c r="I48" s="106">
        <f t="shared" si="0"/>
        <v>14222279.780000001</v>
      </c>
    </row>
    <row r="49" spans="1:9" ht="16.149999999999999" customHeight="1">
      <c r="A49" s="110">
        <v>2085001000</v>
      </c>
      <c r="B49" s="111" t="s">
        <v>16</v>
      </c>
      <c r="C49" s="123" t="s">
        <v>105</v>
      </c>
      <c r="D49" s="104">
        <v>45954</v>
      </c>
      <c r="E49" s="110" t="s">
        <v>105</v>
      </c>
      <c r="F49" s="105" t="s">
        <v>157</v>
      </c>
      <c r="G49" s="106">
        <v>59100</v>
      </c>
      <c r="H49" s="113">
        <v>0</v>
      </c>
      <c r="I49" s="106">
        <f t="shared" si="0"/>
        <v>14281379.780000001</v>
      </c>
    </row>
    <row r="50" spans="1:9" ht="16.149999999999999" customHeight="1">
      <c r="A50" s="110">
        <v>2085001000</v>
      </c>
      <c r="B50" s="111" t="s">
        <v>16</v>
      </c>
      <c r="C50" s="123" t="s">
        <v>105</v>
      </c>
      <c r="D50" s="104">
        <v>45954</v>
      </c>
      <c r="E50" s="110" t="s">
        <v>105</v>
      </c>
      <c r="F50" s="105" t="s">
        <v>157</v>
      </c>
      <c r="G50" s="106">
        <v>24750</v>
      </c>
      <c r="H50" s="113">
        <v>0</v>
      </c>
      <c r="I50" s="106">
        <f t="shared" si="0"/>
        <v>14306129.780000001</v>
      </c>
    </row>
    <row r="51" spans="1:9" ht="16.149999999999999" customHeight="1">
      <c r="A51" s="110">
        <v>2085001000</v>
      </c>
      <c r="B51" s="111" t="s">
        <v>16</v>
      </c>
      <c r="C51" s="123" t="s">
        <v>105</v>
      </c>
      <c r="D51" s="104">
        <v>45958</v>
      </c>
      <c r="E51" s="110" t="s">
        <v>105</v>
      </c>
      <c r="F51" s="105" t="s">
        <v>157</v>
      </c>
      <c r="G51" s="106">
        <v>91400</v>
      </c>
      <c r="H51" s="113">
        <v>0</v>
      </c>
      <c r="I51" s="106">
        <f t="shared" si="0"/>
        <v>14397529.780000001</v>
      </c>
    </row>
    <row r="52" spans="1:9" ht="16.149999999999999" customHeight="1">
      <c r="A52" s="110">
        <v>2085001000</v>
      </c>
      <c r="B52" s="111" t="s">
        <v>16</v>
      </c>
      <c r="C52" s="123" t="s">
        <v>105</v>
      </c>
      <c r="D52" s="104">
        <v>45959</v>
      </c>
      <c r="E52" s="110" t="s">
        <v>105</v>
      </c>
      <c r="F52" s="105" t="s">
        <v>157</v>
      </c>
      <c r="G52" s="106">
        <v>31590</v>
      </c>
      <c r="H52" s="113">
        <v>0</v>
      </c>
      <c r="I52" s="106">
        <f t="shared" si="0"/>
        <v>14429119.780000001</v>
      </c>
    </row>
    <row r="53" spans="1:9" ht="16.149999999999999" customHeight="1">
      <c r="A53" s="110">
        <v>2085001000</v>
      </c>
      <c r="B53" s="111" t="s">
        <v>16</v>
      </c>
      <c r="C53" s="123" t="s">
        <v>106</v>
      </c>
      <c r="D53" s="104">
        <v>45960</v>
      </c>
      <c r="E53" s="110" t="s">
        <v>106</v>
      </c>
      <c r="F53" s="105" t="s">
        <v>174</v>
      </c>
      <c r="G53" s="106">
        <v>0</v>
      </c>
      <c r="H53" s="113">
        <v>189980</v>
      </c>
      <c r="I53" s="106">
        <f t="shared" si="0"/>
        <v>14239139.780000001</v>
      </c>
    </row>
    <row r="54" spans="1:9" ht="16.149999999999999" customHeight="1">
      <c r="A54" s="110">
        <v>2085001000</v>
      </c>
      <c r="B54" s="111" t="s">
        <v>16</v>
      </c>
      <c r="C54" s="123" t="s">
        <v>105</v>
      </c>
      <c r="D54" s="104">
        <v>45960</v>
      </c>
      <c r="E54" s="110" t="s">
        <v>105</v>
      </c>
      <c r="F54" s="105" t="s">
        <v>175</v>
      </c>
      <c r="G54" s="106">
        <v>440041.97</v>
      </c>
      <c r="H54" s="113">
        <v>0</v>
      </c>
      <c r="I54" s="106">
        <f t="shared" si="0"/>
        <v>14679181.750000002</v>
      </c>
    </row>
    <row r="55" spans="1:9" ht="16.149999999999999" customHeight="1">
      <c r="A55" s="110">
        <v>2085001000</v>
      </c>
      <c r="B55" s="111" t="s">
        <v>16</v>
      </c>
      <c r="C55" s="123" t="s">
        <v>105</v>
      </c>
      <c r="D55" s="104">
        <v>45961</v>
      </c>
      <c r="E55" s="110" t="s">
        <v>105</v>
      </c>
      <c r="F55" s="105" t="s">
        <v>176</v>
      </c>
      <c r="G55" s="106">
        <v>2084851.26</v>
      </c>
      <c r="H55" s="113">
        <v>0</v>
      </c>
      <c r="I55" s="106">
        <f t="shared" si="0"/>
        <v>16764033.010000002</v>
      </c>
    </row>
    <row r="56" spans="1:9" ht="25.15" customHeight="1">
      <c r="A56" s="165"/>
      <c r="B56" s="166"/>
      <c r="C56" s="166"/>
      <c r="D56" s="166"/>
      <c r="E56" s="166"/>
      <c r="F56" s="167"/>
      <c r="G56" s="39">
        <f>SUM(G29:G55)</f>
        <v>4955326.7</v>
      </c>
      <c r="H56" s="39">
        <f>SUM(H29:H55)</f>
        <v>1478657.85</v>
      </c>
      <c r="I56" s="66">
        <f>I55</f>
        <v>16764033.010000002</v>
      </c>
    </row>
    <row r="57" spans="1:9" ht="15.75" customHeight="1">
      <c r="A57" s="16"/>
      <c r="B57" s="17"/>
      <c r="G57" s="16"/>
      <c r="H57" s="18"/>
    </row>
    <row r="58" spans="1:9" ht="19.899999999999999" customHeight="1">
      <c r="A58" s="168" t="s">
        <v>22</v>
      </c>
      <c r="B58" s="169"/>
      <c r="C58" s="169"/>
      <c r="D58" s="169"/>
      <c r="E58" s="169"/>
      <c r="F58" s="169"/>
      <c r="G58" s="169"/>
      <c r="H58" s="169"/>
      <c r="I58" s="169"/>
    </row>
    <row r="59" spans="1:9" ht="27" customHeight="1">
      <c r="A59" s="32" t="s">
        <v>2</v>
      </c>
      <c r="B59" s="33" t="s">
        <v>3</v>
      </c>
      <c r="C59" s="116" t="s">
        <v>4</v>
      </c>
      <c r="D59" s="32" t="s">
        <v>5</v>
      </c>
      <c r="E59" s="32" t="s">
        <v>6</v>
      </c>
      <c r="F59" s="32" t="s">
        <v>7</v>
      </c>
      <c r="G59" s="94" t="s">
        <v>8</v>
      </c>
      <c r="H59" s="95" t="s">
        <v>9</v>
      </c>
      <c r="I59" s="95" t="s">
        <v>10</v>
      </c>
    </row>
    <row r="60" spans="1:9" ht="15.95" customHeight="1">
      <c r="A60" s="96">
        <v>9607579717</v>
      </c>
      <c r="B60" s="97" t="s">
        <v>42</v>
      </c>
      <c r="C60" s="117"/>
      <c r="D60" s="99"/>
      <c r="E60" s="100"/>
      <c r="F60" s="101"/>
      <c r="G60" s="102"/>
      <c r="H60" s="102">
        <v>0</v>
      </c>
      <c r="I60" s="92">
        <v>1778857.8</v>
      </c>
    </row>
    <row r="61" spans="1:9" ht="16.149999999999999" customHeight="1">
      <c r="A61" s="7">
        <v>2085001001</v>
      </c>
      <c r="B61" s="61" t="s">
        <v>24</v>
      </c>
      <c r="C61" s="119" t="s">
        <v>35</v>
      </c>
      <c r="D61" s="63">
        <v>45931</v>
      </c>
      <c r="E61" s="36" t="s">
        <v>35</v>
      </c>
      <c r="F61" s="68">
        <v>618183</v>
      </c>
      <c r="G61" s="38">
        <v>0</v>
      </c>
      <c r="H61" s="38">
        <v>18961.86</v>
      </c>
      <c r="I61" s="38">
        <f>I60+G61-H61</f>
        <v>1759895.94</v>
      </c>
    </row>
    <row r="62" spans="1:9" ht="16.149999999999999" customHeight="1">
      <c r="A62" s="7">
        <v>2085001001</v>
      </c>
      <c r="B62" s="61" t="s">
        <v>24</v>
      </c>
      <c r="C62" s="119" t="s">
        <v>35</v>
      </c>
      <c r="D62" s="63">
        <v>45931</v>
      </c>
      <c r="E62" s="36" t="s">
        <v>35</v>
      </c>
      <c r="F62" s="103">
        <v>618183</v>
      </c>
      <c r="G62" s="38">
        <v>0</v>
      </c>
      <c r="H62" s="38">
        <v>428538.14</v>
      </c>
      <c r="I62" s="38">
        <f t="shared" ref="I62:I95" si="1">I61+G62-H62</f>
        <v>1331357.7999999998</v>
      </c>
    </row>
    <row r="63" spans="1:9" ht="16.149999999999999" customHeight="1">
      <c r="A63" s="7">
        <v>2085001001</v>
      </c>
      <c r="B63" s="61" t="s">
        <v>24</v>
      </c>
      <c r="C63" s="119" t="s">
        <v>35</v>
      </c>
      <c r="D63" s="63">
        <v>45931</v>
      </c>
      <c r="E63" s="36" t="s">
        <v>35</v>
      </c>
      <c r="F63" s="103">
        <v>618182</v>
      </c>
      <c r="G63" s="38">
        <v>0</v>
      </c>
      <c r="H63" s="38">
        <v>46191.75</v>
      </c>
      <c r="I63" s="38">
        <f t="shared" si="1"/>
        <v>1285166.0499999998</v>
      </c>
    </row>
    <row r="64" spans="1:9" ht="16.149999999999999" customHeight="1">
      <c r="A64" s="7">
        <v>2085001001</v>
      </c>
      <c r="B64" s="61" t="s">
        <v>24</v>
      </c>
      <c r="C64" s="119" t="s">
        <v>35</v>
      </c>
      <c r="D64" s="104">
        <v>45931</v>
      </c>
      <c r="E64" s="36" t="s">
        <v>35</v>
      </c>
      <c r="F64" s="105">
        <v>618182</v>
      </c>
      <c r="G64" s="38">
        <v>0</v>
      </c>
      <c r="H64" s="106">
        <v>1043933.55</v>
      </c>
      <c r="I64" s="38">
        <f t="shared" si="1"/>
        <v>241232.49999999977</v>
      </c>
    </row>
    <row r="65" spans="1:9" ht="16.149999999999999" customHeight="1">
      <c r="A65" s="7">
        <v>2085001001</v>
      </c>
      <c r="B65" s="61" t="s">
        <v>24</v>
      </c>
      <c r="C65" s="119" t="s">
        <v>35</v>
      </c>
      <c r="D65" s="104">
        <v>45933</v>
      </c>
      <c r="E65" s="36" t="s">
        <v>35</v>
      </c>
      <c r="F65" s="105">
        <v>619275</v>
      </c>
      <c r="G65" s="38">
        <v>0</v>
      </c>
      <c r="H65" s="106">
        <v>6621.72</v>
      </c>
      <c r="I65" s="38">
        <f t="shared" si="1"/>
        <v>234610.77999999977</v>
      </c>
    </row>
    <row r="66" spans="1:9" ht="16.149999999999999" customHeight="1">
      <c r="A66" s="7">
        <v>2085001001</v>
      </c>
      <c r="B66" s="61" t="s">
        <v>24</v>
      </c>
      <c r="C66" s="119" t="s">
        <v>35</v>
      </c>
      <c r="D66" s="104">
        <v>45933</v>
      </c>
      <c r="E66" s="36" t="s">
        <v>35</v>
      </c>
      <c r="F66" s="105">
        <v>619275</v>
      </c>
      <c r="G66" s="38">
        <v>0</v>
      </c>
      <c r="H66" s="106">
        <v>149650.78</v>
      </c>
      <c r="I66" s="38">
        <f t="shared" si="1"/>
        <v>84959.999999999767</v>
      </c>
    </row>
    <row r="67" spans="1:9" ht="16.149999999999999" customHeight="1">
      <c r="A67" s="7">
        <v>2085001001</v>
      </c>
      <c r="B67" s="61" t="s">
        <v>24</v>
      </c>
      <c r="C67" s="119" t="s">
        <v>34</v>
      </c>
      <c r="D67" s="104">
        <v>45937</v>
      </c>
      <c r="E67" s="36" t="s">
        <v>34</v>
      </c>
      <c r="F67" s="105" t="s">
        <v>169</v>
      </c>
      <c r="G67" s="38">
        <v>307444.03000000003</v>
      </c>
      <c r="H67" s="106">
        <v>0</v>
      </c>
      <c r="I67" s="38">
        <f t="shared" si="1"/>
        <v>392404.0299999998</v>
      </c>
    </row>
    <row r="68" spans="1:9" ht="16.149999999999999" customHeight="1">
      <c r="A68" s="7">
        <v>2085001001</v>
      </c>
      <c r="B68" s="61" t="s">
        <v>24</v>
      </c>
      <c r="C68" s="119" t="s">
        <v>34</v>
      </c>
      <c r="D68" s="104">
        <v>45940</v>
      </c>
      <c r="E68" s="36" t="s">
        <v>34</v>
      </c>
      <c r="F68" s="105" t="s">
        <v>171</v>
      </c>
      <c r="G68" s="38">
        <v>150998.70000000001</v>
      </c>
      <c r="H68" s="106">
        <v>0</v>
      </c>
      <c r="I68" s="38">
        <f t="shared" si="1"/>
        <v>543402.72999999975</v>
      </c>
    </row>
    <row r="69" spans="1:9" ht="16.149999999999999" customHeight="1">
      <c r="A69" s="7">
        <v>2085001001</v>
      </c>
      <c r="B69" s="61" t="s">
        <v>24</v>
      </c>
      <c r="C69" s="119" t="s">
        <v>35</v>
      </c>
      <c r="D69" s="104">
        <v>45943</v>
      </c>
      <c r="E69" s="36" t="s">
        <v>35</v>
      </c>
      <c r="F69" s="105">
        <v>625408</v>
      </c>
      <c r="G69" s="38">
        <v>0</v>
      </c>
      <c r="H69" s="106">
        <v>375</v>
      </c>
      <c r="I69" s="38">
        <f t="shared" si="1"/>
        <v>543027.72999999975</v>
      </c>
    </row>
    <row r="70" spans="1:9" ht="16.149999999999999" customHeight="1">
      <c r="A70" s="7">
        <v>2085001001</v>
      </c>
      <c r="B70" s="61" t="s">
        <v>24</v>
      </c>
      <c r="C70" s="119" t="s">
        <v>35</v>
      </c>
      <c r="D70" s="104">
        <v>45943</v>
      </c>
      <c r="E70" s="36" t="s">
        <v>35</v>
      </c>
      <c r="F70" s="105">
        <v>625408</v>
      </c>
      <c r="G70" s="38">
        <v>0</v>
      </c>
      <c r="H70" s="106">
        <v>7125</v>
      </c>
      <c r="I70" s="38">
        <f t="shared" si="1"/>
        <v>535902.72999999975</v>
      </c>
    </row>
    <row r="71" spans="1:9" ht="16.149999999999999" customHeight="1">
      <c r="A71" s="7">
        <v>2085001001</v>
      </c>
      <c r="B71" s="61" t="s">
        <v>24</v>
      </c>
      <c r="C71" s="119" t="s">
        <v>35</v>
      </c>
      <c r="D71" s="104">
        <v>45943</v>
      </c>
      <c r="E71" s="36" t="s">
        <v>35</v>
      </c>
      <c r="F71" s="105">
        <v>655411</v>
      </c>
      <c r="G71" s="38">
        <v>0</v>
      </c>
      <c r="H71" s="106">
        <v>2236.1</v>
      </c>
      <c r="I71" s="38">
        <f t="shared" si="1"/>
        <v>533666.62999999977</v>
      </c>
    </row>
    <row r="72" spans="1:9" ht="16.149999999999999" customHeight="1">
      <c r="A72" s="7">
        <v>2085001001</v>
      </c>
      <c r="B72" s="61" t="s">
        <v>24</v>
      </c>
      <c r="C72" s="119" t="s">
        <v>35</v>
      </c>
      <c r="D72" s="104">
        <v>45943</v>
      </c>
      <c r="E72" s="36" t="s">
        <v>35</v>
      </c>
      <c r="F72" s="105">
        <v>655411</v>
      </c>
      <c r="G72" s="38">
        <v>0</v>
      </c>
      <c r="H72" s="106">
        <v>48600.86</v>
      </c>
      <c r="I72" s="38">
        <f t="shared" si="1"/>
        <v>485065.76999999979</v>
      </c>
    </row>
    <row r="73" spans="1:9" ht="16.149999999999999" customHeight="1">
      <c r="A73" s="7">
        <v>2085001001</v>
      </c>
      <c r="B73" s="61" t="s">
        <v>24</v>
      </c>
      <c r="C73" s="119" t="s">
        <v>35</v>
      </c>
      <c r="D73" s="104">
        <v>45944</v>
      </c>
      <c r="E73" s="36" t="s">
        <v>35</v>
      </c>
      <c r="F73" s="105" t="s">
        <v>177</v>
      </c>
      <c r="G73" s="38">
        <v>0</v>
      </c>
      <c r="H73" s="106">
        <v>2491.5700000000002</v>
      </c>
      <c r="I73" s="38">
        <f t="shared" si="1"/>
        <v>482574.19999999978</v>
      </c>
    </row>
    <row r="74" spans="1:9" ht="16.149999999999999" customHeight="1">
      <c r="A74" s="7">
        <v>2085001001</v>
      </c>
      <c r="B74" s="61" t="s">
        <v>24</v>
      </c>
      <c r="C74" s="119" t="s">
        <v>35</v>
      </c>
      <c r="D74" s="104">
        <v>45944</v>
      </c>
      <c r="E74" s="36" t="s">
        <v>35</v>
      </c>
      <c r="F74" s="105" t="s">
        <v>177</v>
      </c>
      <c r="G74" s="38">
        <v>0</v>
      </c>
      <c r="H74" s="106">
        <v>8008.43</v>
      </c>
      <c r="I74" s="38">
        <f t="shared" si="1"/>
        <v>474565.76999999979</v>
      </c>
    </row>
    <row r="75" spans="1:9" ht="16.149999999999999" customHeight="1">
      <c r="A75" s="7">
        <v>2085001001</v>
      </c>
      <c r="B75" s="61" t="s">
        <v>24</v>
      </c>
      <c r="C75" s="119" t="s">
        <v>35</v>
      </c>
      <c r="D75" s="104">
        <v>45944</v>
      </c>
      <c r="E75" s="36" t="s">
        <v>35</v>
      </c>
      <c r="F75" s="105" t="s">
        <v>178</v>
      </c>
      <c r="G75" s="38">
        <v>0</v>
      </c>
      <c r="H75" s="106">
        <v>500</v>
      </c>
      <c r="I75" s="38">
        <f t="shared" si="1"/>
        <v>474065.76999999979</v>
      </c>
    </row>
    <row r="76" spans="1:9" ht="16.149999999999999" customHeight="1">
      <c r="A76" s="7">
        <v>2085001001</v>
      </c>
      <c r="B76" s="61" t="s">
        <v>24</v>
      </c>
      <c r="C76" s="119" t="s">
        <v>35</v>
      </c>
      <c r="D76" s="104">
        <v>45944</v>
      </c>
      <c r="E76" s="36" t="s">
        <v>35</v>
      </c>
      <c r="F76" s="105" t="s">
        <v>178</v>
      </c>
      <c r="G76" s="38">
        <v>0</v>
      </c>
      <c r="H76" s="106">
        <v>11300</v>
      </c>
      <c r="I76" s="38">
        <f t="shared" si="1"/>
        <v>462765.76999999979</v>
      </c>
    </row>
    <row r="77" spans="1:9" ht="16.149999999999999" customHeight="1">
      <c r="A77" s="7">
        <v>2085001001</v>
      </c>
      <c r="B77" s="61" t="s">
        <v>24</v>
      </c>
      <c r="C77" s="119" t="s">
        <v>35</v>
      </c>
      <c r="D77" s="104">
        <v>45944</v>
      </c>
      <c r="E77" s="36" t="s">
        <v>35</v>
      </c>
      <c r="F77" s="105" t="s">
        <v>179</v>
      </c>
      <c r="G77" s="38">
        <v>0</v>
      </c>
      <c r="H77" s="106">
        <v>6398.25</v>
      </c>
      <c r="I77" s="38">
        <f t="shared" si="1"/>
        <v>456367.51999999979</v>
      </c>
    </row>
    <row r="78" spans="1:9" ht="16.149999999999999" customHeight="1">
      <c r="A78" s="7">
        <v>2085001001</v>
      </c>
      <c r="B78" s="61" t="s">
        <v>24</v>
      </c>
      <c r="C78" s="119" t="s">
        <v>35</v>
      </c>
      <c r="D78" s="104">
        <v>45944</v>
      </c>
      <c r="E78" s="36" t="s">
        <v>35</v>
      </c>
      <c r="F78" s="105" t="s">
        <v>179</v>
      </c>
      <c r="G78" s="38">
        <v>0</v>
      </c>
      <c r="H78" s="106">
        <v>144600.45000000001</v>
      </c>
      <c r="I78" s="38">
        <f t="shared" si="1"/>
        <v>311767.06999999977</v>
      </c>
    </row>
    <row r="79" spans="1:9" ht="16.149999999999999" customHeight="1">
      <c r="A79" s="7">
        <v>2085001001</v>
      </c>
      <c r="B79" s="61" t="s">
        <v>24</v>
      </c>
      <c r="C79" s="119" t="s">
        <v>34</v>
      </c>
      <c r="D79" s="104">
        <v>45946</v>
      </c>
      <c r="E79" s="36" t="s">
        <v>34</v>
      </c>
      <c r="F79" s="105" t="s">
        <v>172</v>
      </c>
      <c r="G79" s="38">
        <v>493559.56</v>
      </c>
      <c r="H79" s="106">
        <v>0</v>
      </c>
      <c r="I79" s="38">
        <f t="shared" si="1"/>
        <v>805326.62999999977</v>
      </c>
    </row>
    <row r="80" spans="1:9" ht="16.149999999999999" customHeight="1">
      <c r="A80" s="7">
        <v>2085001001</v>
      </c>
      <c r="B80" s="61" t="s">
        <v>24</v>
      </c>
      <c r="C80" s="119" t="s">
        <v>34</v>
      </c>
      <c r="D80" s="104">
        <v>45954</v>
      </c>
      <c r="E80" s="36" t="s">
        <v>34</v>
      </c>
      <c r="F80" s="107" t="s">
        <v>173</v>
      </c>
      <c r="G80" s="38">
        <v>336675.56</v>
      </c>
      <c r="H80" s="106">
        <v>0</v>
      </c>
      <c r="I80" s="38">
        <f t="shared" si="1"/>
        <v>1142002.1899999997</v>
      </c>
    </row>
    <row r="81" spans="1:9" ht="16.149999999999999" customHeight="1">
      <c r="A81" s="7">
        <v>2085001001</v>
      </c>
      <c r="B81" s="61" t="s">
        <v>24</v>
      </c>
      <c r="C81" s="119" t="s">
        <v>35</v>
      </c>
      <c r="D81" s="104">
        <v>45957</v>
      </c>
      <c r="E81" s="36" t="s">
        <v>35</v>
      </c>
      <c r="F81" s="107" t="s">
        <v>180</v>
      </c>
      <c r="G81" s="38">
        <v>0</v>
      </c>
      <c r="H81" s="106">
        <v>23313.9</v>
      </c>
      <c r="I81" s="38">
        <f t="shared" si="1"/>
        <v>1118688.2899999998</v>
      </c>
    </row>
    <row r="82" spans="1:9" ht="16.149999999999999" customHeight="1">
      <c r="A82" s="7">
        <v>2085001001</v>
      </c>
      <c r="B82" s="61" t="s">
        <v>24</v>
      </c>
      <c r="C82" s="119" t="s">
        <v>35</v>
      </c>
      <c r="D82" s="104">
        <v>45957</v>
      </c>
      <c r="E82" s="36" t="s">
        <v>35</v>
      </c>
      <c r="F82" s="107" t="s">
        <v>181</v>
      </c>
      <c r="G82" s="38">
        <v>0</v>
      </c>
      <c r="H82" s="106">
        <v>2500</v>
      </c>
      <c r="I82" s="38">
        <f t="shared" si="1"/>
        <v>1116188.2899999998</v>
      </c>
    </row>
    <row r="83" spans="1:9" ht="16.149999999999999" customHeight="1">
      <c r="A83" s="7">
        <v>2085001001</v>
      </c>
      <c r="B83" s="61" t="s">
        <v>24</v>
      </c>
      <c r="C83" s="119" t="s">
        <v>35</v>
      </c>
      <c r="D83" s="104">
        <v>45957</v>
      </c>
      <c r="E83" s="36" t="s">
        <v>35</v>
      </c>
      <c r="F83" s="107" t="s">
        <v>181</v>
      </c>
      <c r="G83" s="38">
        <v>0</v>
      </c>
      <c r="H83" s="106">
        <v>56500</v>
      </c>
      <c r="I83" s="38">
        <f t="shared" si="1"/>
        <v>1059688.2899999998</v>
      </c>
    </row>
    <row r="84" spans="1:9" ht="16.149999999999999" customHeight="1">
      <c r="A84" s="7">
        <v>2085001001</v>
      </c>
      <c r="B84" s="61" t="s">
        <v>24</v>
      </c>
      <c r="C84" s="119" t="s">
        <v>35</v>
      </c>
      <c r="D84" s="104">
        <v>45957</v>
      </c>
      <c r="E84" s="36" t="s">
        <v>35</v>
      </c>
      <c r="F84" s="107" t="s">
        <v>182</v>
      </c>
      <c r="G84" s="38">
        <v>0</v>
      </c>
      <c r="H84" s="106">
        <v>13396.03</v>
      </c>
      <c r="I84" s="38">
        <f t="shared" si="1"/>
        <v>1046292.2599999998</v>
      </c>
    </row>
    <row r="85" spans="1:9" ht="16.149999999999999" customHeight="1">
      <c r="A85" s="7">
        <v>2085001001</v>
      </c>
      <c r="B85" s="61" t="s">
        <v>24</v>
      </c>
      <c r="C85" s="119" t="s">
        <v>35</v>
      </c>
      <c r="D85" s="104">
        <v>45957</v>
      </c>
      <c r="E85" s="36" t="s">
        <v>35</v>
      </c>
      <c r="F85" s="107" t="s">
        <v>182</v>
      </c>
      <c r="G85" s="38">
        <v>0</v>
      </c>
      <c r="H85" s="106">
        <v>301076.15999999997</v>
      </c>
      <c r="I85" s="38">
        <f t="shared" si="1"/>
        <v>745216.09999999986</v>
      </c>
    </row>
    <row r="86" spans="1:9" ht="16.149999999999999" customHeight="1">
      <c r="A86" s="7">
        <v>2085001001</v>
      </c>
      <c r="B86" s="61" t="s">
        <v>24</v>
      </c>
      <c r="C86" s="119" t="s">
        <v>35</v>
      </c>
      <c r="D86" s="104">
        <v>45957</v>
      </c>
      <c r="E86" s="36" t="s">
        <v>35</v>
      </c>
      <c r="F86" s="107" t="s">
        <v>183</v>
      </c>
      <c r="G86" s="38">
        <v>0</v>
      </c>
      <c r="H86" s="106">
        <v>6511.04</v>
      </c>
      <c r="I86" s="38">
        <f t="shared" si="1"/>
        <v>738705.05999999982</v>
      </c>
    </row>
    <row r="87" spans="1:9" ht="16.149999999999999" customHeight="1">
      <c r="A87" s="7">
        <v>2085001001</v>
      </c>
      <c r="B87" s="61" t="s">
        <v>24</v>
      </c>
      <c r="C87" s="119" t="s">
        <v>35</v>
      </c>
      <c r="D87" s="104">
        <v>45957</v>
      </c>
      <c r="E87" s="36" t="s">
        <v>35</v>
      </c>
      <c r="F87" s="107" t="s">
        <v>183</v>
      </c>
      <c r="G87" s="38">
        <v>0</v>
      </c>
      <c r="H87" s="106">
        <v>147149.5</v>
      </c>
      <c r="I87" s="38">
        <f t="shared" si="1"/>
        <v>591555.55999999982</v>
      </c>
    </row>
    <row r="88" spans="1:9" ht="16.149999999999999" customHeight="1">
      <c r="A88" s="7">
        <v>2085001001</v>
      </c>
      <c r="B88" s="61" t="s">
        <v>24</v>
      </c>
      <c r="C88" s="119" t="s">
        <v>35</v>
      </c>
      <c r="D88" s="104">
        <v>45957</v>
      </c>
      <c r="E88" s="36" t="s">
        <v>35</v>
      </c>
      <c r="F88" s="107" t="s">
        <v>184</v>
      </c>
      <c r="G88" s="38">
        <v>0</v>
      </c>
      <c r="H88" s="106">
        <v>11943</v>
      </c>
      <c r="I88" s="38">
        <f t="shared" si="1"/>
        <v>579612.55999999982</v>
      </c>
    </row>
    <row r="89" spans="1:9" ht="16.149999999999999" customHeight="1">
      <c r="A89" s="7">
        <v>2085001001</v>
      </c>
      <c r="B89" s="61" t="s">
        <v>24</v>
      </c>
      <c r="C89" s="119" t="s">
        <v>35</v>
      </c>
      <c r="D89" s="104">
        <v>45957</v>
      </c>
      <c r="E89" s="36" t="s">
        <v>35</v>
      </c>
      <c r="F89" s="107" t="s">
        <v>184</v>
      </c>
      <c r="G89" s="38">
        <v>0</v>
      </c>
      <c r="H89" s="106">
        <v>269911.8</v>
      </c>
      <c r="I89" s="38">
        <f t="shared" si="1"/>
        <v>309700.75999999983</v>
      </c>
    </row>
    <row r="90" spans="1:9" ht="16.149999999999999" customHeight="1">
      <c r="A90" s="7">
        <v>2085001001</v>
      </c>
      <c r="B90" s="61" t="s">
        <v>24</v>
      </c>
      <c r="C90" s="119" t="s">
        <v>35</v>
      </c>
      <c r="D90" s="104">
        <v>45957</v>
      </c>
      <c r="E90" s="36" t="s">
        <v>35</v>
      </c>
      <c r="F90" s="107" t="s">
        <v>185</v>
      </c>
      <c r="G90" s="38">
        <v>0</v>
      </c>
      <c r="H90" s="106">
        <v>1509</v>
      </c>
      <c r="I90" s="38">
        <f t="shared" si="1"/>
        <v>308191.75999999983</v>
      </c>
    </row>
    <row r="91" spans="1:9" ht="16.149999999999999" customHeight="1">
      <c r="A91" s="7">
        <v>2085001001</v>
      </c>
      <c r="B91" s="61" t="s">
        <v>24</v>
      </c>
      <c r="C91" s="119" t="s">
        <v>35</v>
      </c>
      <c r="D91" s="104">
        <v>45957</v>
      </c>
      <c r="E91" s="36" t="s">
        <v>35</v>
      </c>
      <c r="F91" s="107" t="s">
        <v>185</v>
      </c>
      <c r="G91" s="38">
        <v>0</v>
      </c>
      <c r="H91" s="106">
        <v>34103.4</v>
      </c>
      <c r="I91" s="38">
        <f t="shared" si="1"/>
        <v>274088.35999999981</v>
      </c>
    </row>
    <row r="92" spans="1:9" ht="16.149999999999999" customHeight="1">
      <c r="A92" s="7">
        <v>2085001001</v>
      </c>
      <c r="B92" s="61" t="s">
        <v>24</v>
      </c>
      <c r="C92" s="119" t="s">
        <v>35</v>
      </c>
      <c r="D92" s="104">
        <v>45958</v>
      </c>
      <c r="E92" s="36" t="s">
        <v>35</v>
      </c>
      <c r="F92" s="107" t="s">
        <v>186</v>
      </c>
      <c r="G92" s="38">
        <v>0</v>
      </c>
      <c r="H92" s="106">
        <v>3926.54</v>
      </c>
      <c r="I92" s="38">
        <f t="shared" si="1"/>
        <v>270161.81999999983</v>
      </c>
    </row>
    <row r="93" spans="1:9" ht="16.149999999999999" customHeight="1">
      <c r="A93" s="7">
        <v>2085001001</v>
      </c>
      <c r="B93" s="61" t="s">
        <v>24</v>
      </c>
      <c r="C93" s="119" t="s">
        <v>35</v>
      </c>
      <c r="D93" s="104">
        <v>45958</v>
      </c>
      <c r="E93" s="36" t="s">
        <v>35</v>
      </c>
      <c r="F93" s="107" t="s">
        <v>186</v>
      </c>
      <c r="G93" s="38">
        <v>0</v>
      </c>
      <c r="H93" s="106">
        <v>83474.75</v>
      </c>
      <c r="I93" s="38">
        <f t="shared" si="1"/>
        <v>186687.06999999983</v>
      </c>
    </row>
    <row r="94" spans="1:9" ht="16.149999999999999" customHeight="1">
      <c r="A94" s="7">
        <v>2085001001</v>
      </c>
      <c r="B94" s="61" t="s">
        <v>24</v>
      </c>
      <c r="C94" s="119" t="s">
        <v>35</v>
      </c>
      <c r="D94" s="104">
        <v>45958</v>
      </c>
      <c r="E94" s="36" t="s">
        <v>35</v>
      </c>
      <c r="F94" s="107" t="s">
        <v>187</v>
      </c>
      <c r="G94" s="38">
        <v>0</v>
      </c>
      <c r="H94" s="106">
        <v>95883.54</v>
      </c>
      <c r="I94" s="38">
        <f t="shared" si="1"/>
        <v>90803.529999999839</v>
      </c>
    </row>
    <row r="95" spans="1:9" ht="16.149999999999999" customHeight="1">
      <c r="A95" s="7">
        <v>2085001001</v>
      </c>
      <c r="B95" s="61" t="s">
        <v>24</v>
      </c>
      <c r="C95" s="119" t="s">
        <v>34</v>
      </c>
      <c r="D95" s="104">
        <v>45960</v>
      </c>
      <c r="E95" s="36" t="s">
        <v>34</v>
      </c>
      <c r="F95" s="107" t="s">
        <v>174</v>
      </c>
      <c r="G95" s="38">
        <v>189980</v>
      </c>
      <c r="H95" s="106">
        <v>0</v>
      </c>
      <c r="I95" s="38">
        <f t="shared" si="1"/>
        <v>280783.52999999985</v>
      </c>
    </row>
    <row r="96" spans="1:9" ht="25.15" customHeight="1">
      <c r="A96" s="165" t="s">
        <v>12</v>
      </c>
      <c r="B96" s="166"/>
      <c r="C96" s="166"/>
      <c r="D96" s="166"/>
      <c r="E96" s="166"/>
      <c r="F96" s="167"/>
      <c r="G96" s="39">
        <f>SUM(G61:G95)</f>
        <v>1478657.85</v>
      </c>
      <c r="H96" s="39">
        <f>SUM(H61:H95)</f>
        <v>2976732.12</v>
      </c>
      <c r="I96" s="66">
        <f>I95</f>
        <v>280783.52999999985</v>
      </c>
    </row>
    <row r="97" spans="1:9" ht="15.75" customHeight="1">
      <c r="B97" s="16"/>
      <c r="C97" s="120"/>
      <c r="H97" s="16"/>
      <c r="I97" s="18"/>
    </row>
    <row r="98" spans="1:9" ht="19.899999999999999" customHeight="1">
      <c r="A98" s="168" t="s">
        <v>36</v>
      </c>
      <c r="B98" s="169"/>
      <c r="C98" s="169"/>
      <c r="D98" s="169"/>
      <c r="E98" s="169"/>
      <c r="F98" s="169"/>
      <c r="G98" s="169"/>
      <c r="H98" s="169"/>
      <c r="I98" s="169"/>
    </row>
    <row r="99" spans="1:9" ht="27" customHeight="1">
      <c r="A99" s="32" t="s">
        <v>2</v>
      </c>
      <c r="B99" s="33" t="s">
        <v>3</v>
      </c>
      <c r="C99" s="116" t="s">
        <v>4</v>
      </c>
      <c r="D99" s="32" t="s">
        <v>5</v>
      </c>
      <c r="E99" s="32" t="s">
        <v>6</v>
      </c>
      <c r="F99" s="32" t="s">
        <v>7</v>
      </c>
      <c r="G99" s="94" t="s">
        <v>8</v>
      </c>
      <c r="H99" s="95" t="s">
        <v>9</v>
      </c>
      <c r="I99" s="95" t="s">
        <v>10</v>
      </c>
    </row>
    <row r="100" spans="1:9" ht="15.95" customHeight="1">
      <c r="A100" s="96">
        <v>9607579717</v>
      </c>
      <c r="B100" s="97" t="s">
        <v>42</v>
      </c>
      <c r="C100" s="117"/>
      <c r="D100" s="99"/>
      <c r="E100" s="100"/>
      <c r="F100" s="101"/>
      <c r="G100" s="102"/>
      <c r="H100" s="102">
        <v>0</v>
      </c>
      <c r="I100" s="92">
        <v>0</v>
      </c>
    </row>
    <row r="101" spans="1:9" ht="16.149999999999999" customHeight="1">
      <c r="A101" s="7">
        <v>9607579717</v>
      </c>
      <c r="B101" s="61" t="s">
        <v>37</v>
      </c>
      <c r="C101" s="119" t="s">
        <v>188</v>
      </c>
      <c r="D101" s="63">
        <v>45939</v>
      </c>
      <c r="E101" s="36" t="s">
        <v>17</v>
      </c>
      <c r="F101" s="68">
        <v>5170030133</v>
      </c>
      <c r="G101" s="91">
        <v>6366.95</v>
      </c>
      <c r="H101" s="91">
        <v>0</v>
      </c>
      <c r="I101" s="90">
        <f>I100+G101-H101</f>
        <v>6366.95</v>
      </c>
    </row>
    <row r="102" spans="1:9" ht="16.149999999999999" customHeight="1">
      <c r="A102" s="7">
        <v>9607579717</v>
      </c>
      <c r="B102" s="61" t="s">
        <v>37</v>
      </c>
      <c r="C102" s="119" t="s">
        <v>189</v>
      </c>
      <c r="D102" s="63">
        <v>45951</v>
      </c>
      <c r="E102" s="36" t="s">
        <v>38</v>
      </c>
      <c r="F102" s="68">
        <v>96075797717</v>
      </c>
      <c r="G102" s="91">
        <v>0</v>
      </c>
      <c r="H102" s="91">
        <v>6366.95</v>
      </c>
      <c r="I102" s="90">
        <f>I101+G102-H102</f>
        <v>0</v>
      </c>
    </row>
    <row r="103" spans="1:9" ht="25.15" customHeight="1">
      <c r="A103" s="165" t="s">
        <v>12</v>
      </c>
      <c r="B103" s="166"/>
      <c r="C103" s="166"/>
      <c r="D103" s="166"/>
      <c r="E103" s="166"/>
      <c r="F103" s="167"/>
      <c r="G103" s="108">
        <f>SUM(G101:G102)</f>
        <v>6366.95</v>
      </c>
      <c r="H103" s="108">
        <f>SUM(H101:H102)</f>
        <v>6366.95</v>
      </c>
      <c r="I103" s="109">
        <f>+I102</f>
        <v>0</v>
      </c>
    </row>
    <row r="104" spans="1:9" ht="18" customHeight="1">
      <c r="B104" s="16"/>
      <c r="C104" s="120"/>
      <c r="H104" s="16"/>
      <c r="I104" s="18"/>
    </row>
    <row r="105" spans="1:9" ht="25.15" customHeight="1">
      <c r="A105" s="165" t="s">
        <v>42</v>
      </c>
      <c r="B105" s="166"/>
      <c r="C105" s="166"/>
      <c r="D105" s="166"/>
      <c r="E105" s="166"/>
      <c r="F105" s="167"/>
      <c r="G105" s="39"/>
      <c r="H105" s="39"/>
      <c r="I105" s="39">
        <f>I9+I15+I22+I28+I60+I100</f>
        <v>15160300.610000001</v>
      </c>
    </row>
    <row r="106" spans="1:9" ht="25.15" customHeight="1">
      <c r="A106" s="165" t="s">
        <v>71</v>
      </c>
      <c r="B106" s="166"/>
      <c r="C106" s="166"/>
      <c r="D106" s="166"/>
      <c r="E106" s="166"/>
      <c r="F106" s="167"/>
      <c r="G106" s="39">
        <f>G11+G18+G24+G56+G96+G103</f>
        <v>6440351.5000000009</v>
      </c>
      <c r="H106" s="39">
        <f>H11+H18+H24+H56+H96+H103</f>
        <v>4462431.9200000009</v>
      </c>
      <c r="I106" s="39">
        <f>I105+G106-H106</f>
        <v>17138220.190000001</v>
      </c>
    </row>
    <row r="107" spans="1:9" ht="30" customHeight="1">
      <c r="A107" s="165" t="s">
        <v>46</v>
      </c>
      <c r="B107" s="166"/>
      <c r="C107" s="166"/>
      <c r="D107" s="166"/>
      <c r="E107" s="166"/>
      <c r="F107" s="167"/>
      <c r="G107" s="39">
        <f>SUM(G106)</f>
        <v>6440351.5000000009</v>
      </c>
      <c r="H107" s="39">
        <f t="shared" ref="H107" si="2">SUM(H106)</f>
        <v>4462431.9200000009</v>
      </c>
      <c r="I107" s="39">
        <f>SUM(I106)</f>
        <v>17138220.190000001</v>
      </c>
    </row>
    <row r="108" spans="1:9" ht="15.75" customHeight="1">
      <c r="B108" s="16"/>
      <c r="C108" s="120"/>
      <c r="H108" s="16"/>
      <c r="I108" s="18"/>
    </row>
    <row r="109" spans="1:9" ht="90" customHeight="1">
      <c r="A109" s="163" t="s">
        <v>77</v>
      </c>
      <c r="B109" s="163"/>
      <c r="C109" s="163"/>
      <c r="D109" s="72"/>
      <c r="E109" s="164" t="s">
        <v>86</v>
      </c>
      <c r="F109" s="164"/>
      <c r="G109" s="164"/>
      <c r="H109" s="164"/>
      <c r="I109" s="164"/>
    </row>
    <row r="110" spans="1:9" ht="15.75" customHeight="1">
      <c r="B110" s="16"/>
      <c r="C110" s="120"/>
      <c r="H110" s="16"/>
      <c r="I110" s="18"/>
    </row>
    <row r="111" spans="1:9" ht="15.75" customHeight="1">
      <c r="B111" s="16"/>
      <c r="C111" s="120"/>
      <c r="H111" s="16"/>
      <c r="I111" s="18"/>
    </row>
  </sheetData>
  <mergeCells count="22"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  <mergeCell ref="A106:F106"/>
    <mergeCell ref="A107:F107"/>
    <mergeCell ref="A109:C109"/>
    <mergeCell ref="E109:I109"/>
    <mergeCell ref="A56:F56"/>
    <mergeCell ref="A58:I58"/>
    <mergeCell ref="A96:F96"/>
    <mergeCell ref="A98:I98"/>
    <mergeCell ref="A103:F103"/>
    <mergeCell ref="A105:F105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31 DE OCTUBRE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22</vt:i4>
      </vt:variant>
    </vt:vector>
  </HeadingPairs>
  <TitlesOfParts>
    <vt:vector size="33" baseType="lpstr">
      <vt:lpstr>LIBRO DE BANCO FEBRERO 2025</vt:lpstr>
      <vt:lpstr>LIBRO DE BANCO MARZO 2025</vt:lpstr>
      <vt:lpstr>LIBRO DE BANCO ABRIL 2025</vt:lpstr>
      <vt:lpstr>LIBRO DE BANCO MAYO 2025</vt:lpstr>
      <vt:lpstr>LIBRO DE BANCO JUNIO 2025</vt:lpstr>
      <vt:lpstr>LIBRO DE BANCO JULIO 2025</vt:lpstr>
      <vt:lpstr>LIBRO DE BANCO AGOSTO 2025</vt:lpstr>
      <vt:lpstr>LIBRO DE BANCO SEPTIEMBRE 2025</vt:lpstr>
      <vt:lpstr>LIBRO DE BANCO OCTUBRE 2025</vt:lpstr>
      <vt:lpstr>LIBRO DE BANCO NOVIEMBRE 2025</vt:lpstr>
      <vt:lpstr>LIBRO DE BANCO DICIEMBRE 2025</vt:lpstr>
      <vt:lpstr>'LIBRO DE BANCO ABRIL 2025'!Área_de_impresión</vt:lpstr>
      <vt:lpstr>'LIBRO DE BANCO AGOSTO 2025'!Área_de_impresión</vt:lpstr>
      <vt:lpstr>'LIBRO DE BANCO DICIEMBRE 2025'!Área_de_impresión</vt:lpstr>
      <vt:lpstr>'LIBRO DE BANCO FEBRERO 2025'!Área_de_impresión</vt:lpstr>
      <vt:lpstr>'LIBRO DE BANCO JULIO 2025'!Área_de_impresión</vt:lpstr>
      <vt:lpstr>'LIBRO DE BANCO JUNIO 2025'!Área_de_impresión</vt:lpstr>
      <vt:lpstr>'LIBRO DE BANCO MARZO 2025'!Área_de_impresión</vt:lpstr>
      <vt:lpstr>'LIBRO DE BANCO MAYO 2025'!Área_de_impresión</vt:lpstr>
      <vt:lpstr>'LIBRO DE BANCO NOVIEMBRE 2025'!Área_de_impresión</vt:lpstr>
      <vt:lpstr>'LIBRO DE BANCO OCTUBRE 2025'!Área_de_impresión</vt:lpstr>
      <vt:lpstr>'LIBRO DE BANCO SEPTIEMBRE 2025'!Área_de_impresión</vt:lpstr>
      <vt:lpstr>'LIBRO DE BANCO ABRIL 2025'!Títulos_a_imprimir</vt:lpstr>
      <vt:lpstr>'LIBRO DE BANCO AGOSTO 2025'!Títulos_a_imprimir</vt:lpstr>
      <vt:lpstr>'LIBRO DE BANCO DICIEMBRE 2025'!Títulos_a_imprimir</vt:lpstr>
      <vt:lpstr>'LIBRO DE BANCO FEBRERO 2025'!Títulos_a_imprimir</vt:lpstr>
      <vt:lpstr>'LIBRO DE BANCO JULIO 2025'!Títulos_a_imprimir</vt:lpstr>
      <vt:lpstr>'LIBRO DE BANCO JUNIO 2025'!Títulos_a_imprimir</vt:lpstr>
      <vt:lpstr>'LIBRO DE BANCO MARZO 2025'!Títulos_a_imprimir</vt:lpstr>
      <vt:lpstr>'LIBRO DE BANCO MAYO 2025'!Títulos_a_imprimir</vt:lpstr>
      <vt:lpstr>'LIBRO DE BANCO NOVIEMBRE 2025'!Títulos_a_imprimir</vt:lpstr>
      <vt:lpstr>'LIBRO DE BANCO OCTUBRE 2025'!Títulos_a_imprimir</vt:lpstr>
      <vt:lpstr>'LIBRO DE BANCO SEPTIEMBRE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2026-01-13T20:38:35Z</cp:lastPrinted>
  <dcterms:created xsi:type="dcterms:W3CDTF">2015-06-05T18:19:34Z</dcterms:created>
  <dcterms:modified xsi:type="dcterms:W3CDTF">2026-01-16T01:32:37Z</dcterms:modified>
</cp:coreProperties>
</file>