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Octubre 2025\"/>
    </mc:Choice>
  </mc:AlternateContent>
  <bookViews>
    <workbookView xWindow="-120" yWindow="-120" windowWidth="29040" windowHeight="15720"/>
  </bookViews>
  <sheets>
    <sheet name="DGBN LIBRO BANCOS MENSUAL 31 OC" sheetId="1" r:id="rId1"/>
  </sheets>
  <definedNames>
    <definedName name="_xlnm.Print_Titles" localSheetId="0">'DGBN LIBRO BANCOS MENSUAL 31 OC'!$1:$6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5" i="1" l="1"/>
  <c r="I106" i="1" s="1"/>
  <c r="I107" i="1" s="1"/>
  <c r="H103" i="1"/>
  <c r="G103" i="1"/>
  <c r="I101" i="1"/>
  <c r="I102" i="1" s="1"/>
  <c r="I103" i="1" s="1"/>
  <c r="H96" i="1"/>
  <c r="G96" i="1"/>
  <c r="I61" i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H56" i="1"/>
  <c r="G56" i="1"/>
  <c r="I29" i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H24" i="1"/>
  <c r="G24" i="1"/>
  <c r="I23" i="1"/>
  <c r="I24" i="1" s="1"/>
  <c r="H18" i="1"/>
  <c r="H106" i="1" s="1"/>
  <c r="H107" i="1" s="1"/>
  <c r="G18" i="1"/>
  <c r="G106" i="1" s="1"/>
  <c r="G107" i="1" s="1"/>
  <c r="I16" i="1"/>
  <c r="I17" i="1" s="1"/>
  <c r="I18" i="1" s="1"/>
  <c r="H11" i="1"/>
  <c r="G11" i="1"/>
  <c r="I10" i="1"/>
  <c r="I11" i="1" s="1"/>
</calcChain>
</file>

<file path=xl/sharedStrings.xml><?xml version="1.0" encoding="utf-8"?>
<sst xmlns="http://schemas.openxmlformats.org/spreadsheetml/2006/main" count="347" uniqueCount="69">
  <si>
    <t>Direccion Financiera</t>
  </si>
  <si>
    <t>DEPARTAMENTO DE CONTABILIDAD</t>
  </si>
  <si>
    <t>LIBRO BANCOS AL 31 DE OCTUBRE DEL 2025</t>
  </si>
  <si>
    <t>Valores en RD$</t>
  </si>
  <si>
    <t>Cta. Fondo Reponible - No. 240-016429-5 - DOP</t>
  </si>
  <si>
    <t>Cuenta Bancaria</t>
  </si>
  <si>
    <t>Beneficiario/Cliente</t>
  </si>
  <si>
    <t>Descripción</t>
  </si>
  <si>
    <t>Fecha Transacción</t>
  </si>
  <si>
    <t>Tipo
Transacción</t>
  </si>
  <si>
    <t>Numero                        Transacción</t>
  </si>
  <si>
    <t>Débito</t>
  </si>
  <si>
    <t>Crédito</t>
  </si>
  <si>
    <t>Balance</t>
  </si>
  <si>
    <t>240-016429-5</t>
  </si>
  <si>
    <t>BALANCE INICIAL</t>
  </si>
  <si>
    <t>Banco de Reservas</t>
  </si>
  <si>
    <t>COMISION MANEJO DE CUENTA</t>
  </si>
  <si>
    <t>COMISION</t>
  </si>
  <si>
    <t>9990002</t>
  </si>
  <si>
    <t>Totales</t>
  </si>
  <si>
    <t>Cta. Fondo en Avance por Excepción - No. 960-472532-3 - DOP</t>
  </si>
  <si>
    <t>Tipo Transacción</t>
  </si>
  <si>
    <t>960-472532-3</t>
  </si>
  <si>
    <t>CARGO BALANCE PROMEDIO MINIM</t>
  </si>
  <si>
    <t>Cta. Pagos a Terceros - No. 314-000162-4 - DOP</t>
  </si>
  <si>
    <t>314-000162-4</t>
  </si>
  <si>
    <t>314-000162-5</t>
  </si>
  <si>
    <t>COMISIÓN MANEJO DE CUENTA</t>
  </si>
  <si>
    <t>Cta. Recursos de Captación Directa - No. 2085001000 - DOP</t>
  </si>
  <si>
    <t>Cta. Recursos de Captación Directa</t>
  </si>
  <si>
    <t>Transferencia Automatica Recibida</t>
  </si>
  <si>
    <t xml:space="preserve"> 0102520526</t>
  </si>
  <si>
    <t>Cta. Colectora de Recursos Directos</t>
  </si>
  <si>
    <t>Asignación Cuota de Pago Débito</t>
  </si>
  <si>
    <t>60218</t>
  </si>
  <si>
    <t xml:space="preserve">Ingresos por deducción recibidas </t>
  </si>
  <si>
    <t>138008</t>
  </si>
  <si>
    <t>60301</t>
  </si>
  <si>
    <t>60442</t>
  </si>
  <si>
    <t>60625</t>
  </si>
  <si>
    <t>60732</t>
  </si>
  <si>
    <t xml:space="preserve"> 0102520527</t>
  </si>
  <si>
    <t xml:space="preserve"> 0102520528</t>
  </si>
  <si>
    <t>Cta. Recursos de Captación Directa - No. 2085001001 - DOP</t>
  </si>
  <si>
    <t>Cta. Recursos de Captación Directa -1001</t>
  </si>
  <si>
    <t>Ordenamiento de  Pago Emitido</t>
  </si>
  <si>
    <t>Asignaciòn Cuota de Pago Credito</t>
  </si>
  <si>
    <t>626727</t>
  </si>
  <si>
    <t>626729</t>
  </si>
  <si>
    <t>626728</t>
  </si>
  <si>
    <t>635592</t>
  </si>
  <si>
    <t>635593</t>
  </si>
  <si>
    <t>635594</t>
  </si>
  <si>
    <t>635595</t>
  </si>
  <si>
    <t>635602</t>
  </si>
  <si>
    <t>635600</t>
  </si>
  <si>
    <t>638408</t>
  </si>
  <si>
    <t>638407</t>
  </si>
  <si>
    <t>Cta. Recursos de Captación Directa - No. 9607579717 - DOP</t>
  </si>
  <si>
    <t>Cta. Recursos de Captación Directa -9717</t>
  </si>
  <si>
    <t>DEP. EN CHEQUE SIN LIBRETA- AHO</t>
  </si>
  <si>
    <t>Transferencias</t>
  </si>
  <si>
    <t>Transferencia Aut. Emitida AH DB</t>
  </si>
  <si>
    <t>Cargos</t>
  </si>
  <si>
    <t>MOVIMIENTOS TOTALES</t>
  </si>
  <si>
    <t>BALANCE GENERAL</t>
  </si>
  <si>
    <r>
      <t xml:space="preserve">Felipe López García
</t>
    </r>
    <r>
      <rPr>
        <sz val="10"/>
        <color theme="1"/>
        <rFont val="Hervalit"/>
      </rPr>
      <t>Encardo de Contabilidad</t>
    </r>
  </si>
  <si>
    <r>
      <t xml:space="preserve">María Mercedes Troncoso
</t>
    </r>
    <r>
      <rPr>
        <sz val="10"/>
        <color theme="1"/>
        <rFont val="Hervalit"/>
      </rPr>
      <t>Directora Financiera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</si>
</sst>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/mm\/yyyy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Hervalit"/>
    </font>
    <font>
      <b/>
      <sz val="10"/>
      <color theme="1"/>
      <name val="Hervalit"/>
    </font>
    <font>
      <sz val="10"/>
      <name val="Hervalit"/>
    </font>
    <font>
      <b/>
      <sz val="10"/>
      <color rgb="FF000000"/>
      <name val="Hervalit"/>
    </font>
    <font>
      <b/>
      <i/>
      <sz val="10"/>
      <color theme="1"/>
      <name val="Hervalit"/>
    </font>
    <font>
      <b/>
      <i/>
      <sz val="10"/>
      <name val="Hervalit"/>
    </font>
    <font>
      <b/>
      <i/>
      <sz val="10"/>
      <color rgb="FF000000"/>
      <name val="Hervalit"/>
    </font>
    <font>
      <sz val="10"/>
      <color rgb="FF333333"/>
      <name val="Hervalit"/>
    </font>
    <font>
      <sz val="10"/>
      <color rgb="FF000000"/>
      <name val="Hervalit"/>
    </font>
    <font>
      <b/>
      <sz val="10"/>
      <name val="Hervalit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73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/>
    </xf>
    <xf numFmtId="4" fontId="7" fillId="4" borderId="2" xfId="0" applyNumberFormat="1" applyFont="1" applyFill="1" applyBorder="1" applyAlignment="1">
      <alignment horizontal="left" vertical="center"/>
    </xf>
    <xf numFmtId="0" fontId="7" fillId="0" borderId="2" xfId="0" applyFont="1" applyBorder="1" applyAlignment="1">
      <alignment vertical="center" shrinkToFit="1"/>
    </xf>
    <xf numFmtId="14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3" fontId="7" fillId="0" borderId="2" xfId="1" applyFont="1" applyBorder="1" applyAlignment="1">
      <alignment horizontal="right" vertical="center"/>
    </xf>
    <xf numFmtId="43" fontId="8" fillId="4" borderId="2" xfId="1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center" vertical="center"/>
    </xf>
    <xf numFmtId="4" fontId="2" fillId="4" borderId="2" xfId="2" applyNumberFormat="1" applyFont="1" applyFill="1" applyBorder="1" applyAlignment="1">
      <alignment horizontal="left" vertical="center"/>
    </xf>
    <xf numFmtId="4" fontId="9" fillId="4" borderId="2" xfId="0" applyNumberFormat="1" applyFont="1" applyFill="1" applyBorder="1" applyAlignment="1">
      <alignment horizontal="left" vertical="center" shrinkToFit="1"/>
    </xf>
    <xf numFmtId="164" fontId="10" fillId="4" borderId="2" xfId="0" applyNumberFormat="1" applyFont="1" applyFill="1" applyBorder="1" applyAlignment="1">
      <alignment horizontal="center" vertical="center"/>
    </xf>
    <xf numFmtId="0" fontId="10" fillId="4" borderId="2" xfId="2" applyFont="1" applyFill="1" applyBorder="1" applyAlignment="1">
      <alignment horizontal="left" vertical="center"/>
    </xf>
    <xf numFmtId="49" fontId="10" fillId="4" borderId="2" xfId="0" applyNumberFormat="1" applyFont="1" applyFill="1" applyBorder="1" applyAlignment="1">
      <alignment horizontal="left" vertical="center"/>
    </xf>
    <xf numFmtId="4" fontId="10" fillId="4" borderId="2" xfId="0" applyNumberFormat="1" applyFont="1" applyFill="1" applyBorder="1" applyAlignment="1">
      <alignment horizontal="right" vertical="center"/>
    </xf>
    <xf numFmtId="4" fontId="3" fillId="5" borderId="2" xfId="0" applyNumberFormat="1" applyFont="1" applyFill="1" applyBorder="1" applyAlignment="1">
      <alignment vertical="center"/>
    </xf>
    <xf numFmtId="4" fontId="3" fillId="5" borderId="2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right" vertical="center"/>
    </xf>
    <xf numFmtId="4" fontId="2" fillId="4" borderId="2" xfId="0" applyNumberFormat="1" applyFont="1" applyFill="1" applyBorder="1" applyAlignment="1">
      <alignment horizontal="left" vertical="center" shrinkToFit="1"/>
    </xf>
    <xf numFmtId="0" fontId="10" fillId="4" borderId="2" xfId="2" applyFont="1" applyFill="1" applyBorder="1" applyAlignment="1">
      <alignment horizontal="center" vertical="center"/>
    </xf>
    <xf numFmtId="49" fontId="10" fillId="4" borderId="2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4" fillId="0" borderId="2" xfId="0" applyFont="1" applyBorder="1" applyAlignment="1">
      <alignment vertical="center"/>
    </xf>
    <xf numFmtId="4" fontId="4" fillId="0" borderId="2" xfId="0" applyNumberFormat="1" applyFont="1" applyBorder="1" applyAlignment="1">
      <alignment horizontal="left" vertical="center" shrinkToFit="1"/>
    </xf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shrinkToFit="1"/>
    </xf>
    <xf numFmtId="4" fontId="5" fillId="3" borderId="2" xfId="0" applyNumberFormat="1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vertical="center" shrinkToFit="1"/>
    </xf>
    <xf numFmtId="14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/>
    </xf>
    <xf numFmtId="14" fontId="2" fillId="0" borderId="2" xfId="0" applyNumberFormat="1" applyFont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vertical="center" shrinkToFit="1"/>
    </xf>
    <xf numFmtId="14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3" fontId="4" fillId="0" borderId="2" xfId="1" applyFont="1" applyBorder="1" applyAlignment="1">
      <alignment horizontal="right" vertical="center"/>
    </xf>
    <xf numFmtId="43" fontId="10" fillId="4" borderId="2" xfId="1" applyFont="1" applyFill="1" applyBorder="1" applyAlignment="1">
      <alignment horizontal="right" vertical="center"/>
    </xf>
    <xf numFmtId="43" fontId="3" fillId="5" borderId="2" xfId="1" applyFont="1" applyFill="1" applyBorder="1" applyAlignment="1">
      <alignment vertical="center"/>
    </xf>
    <xf numFmtId="43" fontId="3" fillId="5" borderId="2" xfId="1" applyFont="1" applyFill="1" applyBorder="1" applyAlignment="1">
      <alignment horizontal="right" vertical="center"/>
    </xf>
    <xf numFmtId="0" fontId="2" fillId="0" borderId="0" xfId="0" applyFont="1"/>
    <xf numFmtId="0" fontId="3" fillId="5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840105</xdr:colOff>
      <xdr:row>0</xdr:row>
      <xdr:rowOff>55244</xdr:rowOff>
    </xdr:from>
    <xdr:to>
      <xdr:col>4</xdr:col>
      <xdr:colOff>692796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5DAB5DC-732D-4CD6-A1EF-7B4AAAF92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0055" y="55244"/>
          <a:ext cx="2767341" cy="12115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1"/>
  <sheetViews>
    <sheetView tabSelected="1" workbookViewId="0">
      <selection sqref="A1:I1"/>
    </sheetView>
  </sheetViews>
  <sheetFormatPr baseColWidth="10" defaultColWidth="11.375" defaultRowHeight="15" customHeight="1"/>
  <cols>
    <col min="1" max="1" width="14.75" style="1" customWidth="1"/>
    <col min="2" max="2" width="36.375" style="1" bestFit="1" customWidth="1"/>
    <col min="3" max="3" width="30" style="39" bestFit="1" customWidth="1"/>
    <col min="4" max="4" width="13.75" style="1" bestFit="1" customWidth="1"/>
    <col min="5" max="5" width="14.75" style="1" customWidth="1"/>
    <col min="6" max="6" width="14" style="1" bestFit="1" customWidth="1"/>
    <col min="7" max="9" width="14.75" style="1" customWidth="1"/>
    <col min="10" max="16384" width="11.375" style="1"/>
  </cols>
  <sheetData>
    <row r="1" spans="1:9" ht="99.95" customHeight="1">
      <c r="A1" s="69"/>
      <c r="B1" s="69"/>
      <c r="C1" s="69"/>
      <c r="D1" s="69"/>
      <c r="E1" s="69"/>
      <c r="F1" s="69"/>
      <c r="G1" s="69"/>
      <c r="H1" s="69"/>
      <c r="I1" s="69"/>
    </row>
    <row r="2" spans="1:9" ht="15.95" customHeight="1">
      <c r="A2" s="70" t="s">
        <v>0</v>
      </c>
      <c r="B2" s="71"/>
      <c r="C2" s="71"/>
      <c r="D2" s="71"/>
      <c r="E2" s="71"/>
      <c r="F2" s="71"/>
      <c r="G2" s="71"/>
      <c r="H2" s="71"/>
      <c r="I2" s="71"/>
    </row>
    <row r="3" spans="1:9" ht="16.149999999999999" customHeight="1">
      <c r="A3" s="69" t="s">
        <v>1</v>
      </c>
      <c r="B3" s="72"/>
      <c r="C3" s="72"/>
      <c r="D3" s="72"/>
      <c r="E3" s="72"/>
      <c r="F3" s="72"/>
      <c r="G3" s="72"/>
      <c r="H3" s="72"/>
      <c r="I3" s="72"/>
    </row>
    <row r="4" spans="1:9" ht="16.149999999999999" customHeight="1">
      <c r="A4" s="69" t="s">
        <v>2</v>
      </c>
      <c r="B4" s="71"/>
      <c r="C4" s="71"/>
      <c r="D4" s="71"/>
      <c r="E4" s="71"/>
      <c r="F4" s="71"/>
      <c r="G4" s="71"/>
      <c r="H4" s="71"/>
      <c r="I4" s="71"/>
    </row>
    <row r="5" spans="1:9" ht="16.149999999999999" customHeight="1">
      <c r="A5" s="70" t="s">
        <v>3</v>
      </c>
      <c r="B5" s="71"/>
      <c r="C5" s="71"/>
      <c r="D5" s="71"/>
      <c r="E5" s="71"/>
      <c r="F5" s="71"/>
      <c r="G5" s="71"/>
      <c r="H5" s="71"/>
      <c r="I5" s="71"/>
    </row>
    <row r="6" spans="1:9" ht="16.149999999999999" customHeight="1">
      <c r="A6" s="2"/>
      <c r="B6" s="3"/>
      <c r="C6" s="4"/>
      <c r="D6" s="3"/>
      <c r="E6" s="3"/>
      <c r="F6" s="3"/>
      <c r="G6" s="3"/>
      <c r="H6" s="3"/>
      <c r="I6" s="3"/>
    </row>
    <row r="7" spans="1:9" ht="19.899999999999999" customHeight="1">
      <c r="A7" s="65" t="s">
        <v>4</v>
      </c>
      <c r="B7" s="66"/>
      <c r="C7" s="66"/>
      <c r="D7" s="66"/>
      <c r="E7" s="66"/>
      <c r="F7" s="66"/>
      <c r="G7" s="66"/>
      <c r="H7" s="66"/>
      <c r="I7" s="66"/>
    </row>
    <row r="8" spans="1:9" ht="27" customHeight="1">
      <c r="A8" s="5" t="s">
        <v>5</v>
      </c>
      <c r="B8" s="6" t="s">
        <v>6</v>
      </c>
      <c r="C8" s="7" t="s">
        <v>7</v>
      </c>
      <c r="D8" s="5" t="s">
        <v>8</v>
      </c>
      <c r="E8" s="5" t="s">
        <v>9</v>
      </c>
      <c r="F8" s="5" t="s">
        <v>10</v>
      </c>
      <c r="G8" s="6" t="s">
        <v>11</v>
      </c>
      <c r="H8" s="5" t="s">
        <v>12</v>
      </c>
      <c r="I8" s="5" t="s">
        <v>13</v>
      </c>
    </row>
    <row r="9" spans="1:9" ht="15.95" customHeight="1">
      <c r="A9" s="8" t="s">
        <v>14</v>
      </c>
      <c r="B9" s="9" t="s">
        <v>15</v>
      </c>
      <c r="C9" s="10"/>
      <c r="D9" s="11"/>
      <c r="E9" s="12"/>
      <c r="F9" s="13"/>
      <c r="G9" s="14"/>
      <c r="H9" s="14">
        <v>0</v>
      </c>
      <c r="I9" s="15">
        <v>26376.09</v>
      </c>
    </row>
    <row r="10" spans="1:9" ht="16.149999999999999" customHeight="1">
      <c r="A10" s="16" t="s">
        <v>14</v>
      </c>
      <c r="B10" s="17" t="s">
        <v>16</v>
      </c>
      <c r="C10" s="18" t="s">
        <v>17</v>
      </c>
      <c r="D10" s="19">
        <v>45961</v>
      </c>
      <c r="E10" s="20" t="s">
        <v>18</v>
      </c>
      <c r="F10" s="21" t="s">
        <v>19</v>
      </c>
      <c r="G10" s="22">
        <v>0</v>
      </c>
      <c r="H10" s="22">
        <v>175</v>
      </c>
      <c r="I10" s="22">
        <f>I9+G10-H10</f>
        <v>26201.09</v>
      </c>
    </row>
    <row r="11" spans="1:9" ht="25.15" customHeight="1">
      <c r="A11" s="61" t="s">
        <v>20</v>
      </c>
      <c r="B11" s="62"/>
      <c r="C11" s="62"/>
      <c r="D11" s="62"/>
      <c r="E11" s="62"/>
      <c r="F11" s="63"/>
      <c r="G11" s="23">
        <f>SUM(G10:G10)</f>
        <v>0</v>
      </c>
      <c r="H11" s="23">
        <f>SUM(H10:H10)</f>
        <v>175</v>
      </c>
      <c r="I11" s="24">
        <f>I10</f>
        <v>26201.09</v>
      </c>
    </row>
    <row r="12" spans="1:9" ht="15.75" customHeight="1">
      <c r="B12" s="25"/>
      <c r="C12" s="26"/>
      <c r="H12" s="25"/>
      <c r="I12" s="27"/>
    </row>
    <row r="13" spans="1:9" ht="19.899999999999999" customHeight="1">
      <c r="A13" s="65" t="s">
        <v>21</v>
      </c>
      <c r="B13" s="65"/>
      <c r="C13" s="65"/>
      <c r="D13" s="65"/>
      <c r="E13" s="65"/>
      <c r="F13" s="65"/>
      <c r="G13" s="65"/>
      <c r="H13" s="65"/>
      <c r="I13" s="65"/>
    </row>
    <row r="14" spans="1:9" ht="27" customHeight="1">
      <c r="A14" s="5" t="s">
        <v>5</v>
      </c>
      <c r="B14" s="6" t="s">
        <v>6</v>
      </c>
      <c r="C14" s="7" t="s">
        <v>7</v>
      </c>
      <c r="D14" s="5" t="s">
        <v>8</v>
      </c>
      <c r="E14" s="5" t="s">
        <v>22</v>
      </c>
      <c r="F14" s="5" t="s">
        <v>10</v>
      </c>
      <c r="G14" s="6" t="s">
        <v>11</v>
      </c>
      <c r="H14" s="5" t="s">
        <v>12</v>
      </c>
      <c r="I14" s="5" t="s">
        <v>13</v>
      </c>
    </row>
    <row r="15" spans="1:9" ht="15.95" customHeight="1">
      <c r="A15" s="8" t="s">
        <v>23</v>
      </c>
      <c r="B15" s="9" t="s">
        <v>15</v>
      </c>
      <c r="C15" s="10"/>
      <c r="D15" s="11"/>
      <c r="E15" s="12"/>
      <c r="F15" s="13"/>
      <c r="G15" s="14"/>
      <c r="H15" s="14">
        <v>0</v>
      </c>
      <c r="I15" s="15">
        <v>332.67999999999984</v>
      </c>
    </row>
    <row r="16" spans="1:9" ht="16.149999999999999" customHeight="1">
      <c r="A16" s="16" t="s">
        <v>23</v>
      </c>
      <c r="B16" s="17" t="s">
        <v>16</v>
      </c>
      <c r="C16" s="28" t="s">
        <v>24</v>
      </c>
      <c r="D16" s="19">
        <v>45961</v>
      </c>
      <c r="E16" s="29" t="s">
        <v>18</v>
      </c>
      <c r="F16" s="30" t="s">
        <v>19</v>
      </c>
      <c r="G16" s="22">
        <v>0</v>
      </c>
      <c r="H16" s="22">
        <v>150</v>
      </c>
      <c r="I16" s="22">
        <f>I15+G16-H16</f>
        <v>182.67999999999984</v>
      </c>
    </row>
    <row r="17" spans="1:9" ht="16.149999999999999" customHeight="1">
      <c r="A17" s="16" t="s">
        <v>23</v>
      </c>
      <c r="B17" s="17" t="s">
        <v>16</v>
      </c>
      <c r="C17" s="28" t="s">
        <v>17</v>
      </c>
      <c r="D17" s="19">
        <v>45961</v>
      </c>
      <c r="E17" s="29" t="s">
        <v>18</v>
      </c>
      <c r="F17" s="30" t="s">
        <v>19</v>
      </c>
      <c r="G17" s="22">
        <v>0</v>
      </c>
      <c r="H17" s="22">
        <v>175</v>
      </c>
      <c r="I17" s="22">
        <f>I16+G17-H17</f>
        <v>7.6799999999998363</v>
      </c>
    </row>
    <row r="18" spans="1:9" ht="25.15" customHeight="1">
      <c r="A18" s="61" t="s">
        <v>20</v>
      </c>
      <c r="B18" s="67"/>
      <c r="C18" s="67"/>
      <c r="D18" s="67"/>
      <c r="E18" s="67"/>
      <c r="F18" s="68"/>
      <c r="G18" s="23">
        <f>SUM(G16:G17)</f>
        <v>0</v>
      </c>
      <c r="H18" s="23">
        <f>SUM(H16:H17)</f>
        <v>325</v>
      </c>
      <c r="I18" s="24">
        <f>I17</f>
        <v>7.6799999999998363</v>
      </c>
    </row>
    <row r="19" spans="1:9" ht="15.75" customHeight="1">
      <c r="B19" s="25"/>
      <c r="C19" s="26"/>
      <c r="G19" s="31"/>
      <c r="H19" s="25"/>
      <c r="I19" s="27"/>
    </row>
    <row r="20" spans="1:9" ht="19.899999999999999" customHeight="1">
      <c r="A20" s="65" t="s">
        <v>25</v>
      </c>
      <c r="B20" s="66"/>
      <c r="C20" s="66"/>
      <c r="D20" s="66"/>
      <c r="E20" s="66"/>
      <c r="F20" s="66"/>
      <c r="G20" s="66"/>
      <c r="H20" s="66"/>
      <c r="I20" s="66"/>
    </row>
    <row r="21" spans="1:9" ht="27" customHeight="1">
      <c r="A21" s="5" t="s">
        <v>5</v>
      </c>
      <c r="B21" s="6" t="s">
        <v>6</v>
      </c>
      <c r="C21" s="7" t="s">
        <v>7</v>
      </c>
      <c r="D21" s="5" t="s">
        <v>8</v>
      </c>
      <c r="E21" s="6" t="s">
        <v>22</v>
      </c>
      <c r="F21" s="5" t="s">
        <v>10</v>
      </c>
      <c r="G21" s="6" t="s">
        <v>11</v>
      </c>
      <c r="H21" s="5" t="s">
        <v>12</v>
      </c>
      <c r="I21" s="5" t="s">
        <v>13</v>
      </c>
    </row>
    <row r="22" spans="1:9" ht="15.95" customHeight="1">
      <c r="A22" s="8" t="s">
        <v>26</v>
      </c>
      <c r="B22" s="9" t="s">
        <v>15</v>
      </c>
      <c r="C22" s="10"/>
      <c r="D22" s="11"/>
      <c r="E22" s="12"/>
      <c r="F22" s="13"/>
      <c r="G22" s="14"/>
      <c r="H22" s="14">
        <v>0</v>
      </c>
      <c r="I22" s="15">
        <v>67369.88</v>
      </c>
    </row>
    <row r="23" spans="1:9" ht="16.149999999999999" customHeight="1">
      <c r="A23" s="16" t="s">
        <v>27</v>
      </c>
      <c r="B23" s="32" t="s">
        <v>16</v>
      </c>
      <c r="C23" s="33" t="s">
        <v>28</v>
      </c>
      <c r="D23" s="34">
        <v>45961</v>
      </c>
      <c r="E23" s="35" t="s">
        <v>18</v>
      </c>
      <c r="F23" s="36" t="s">
        <v>19</v>
      </c>
      <c r="G23" s="37">
        <v>0</v>
      </c>
      <c r="H23" s="37">
        <v>175</v>
      </c>
      <c r="I23" s="22">
        <f>I22+G23-H23</f>
        <v>67194.880000000005</v>
      </c>
    </row>
    <row r="24" spans="1:9" ht="25.15" customHeight="1">
      <c r="A24" s="61" t="s">
        <v>20</v>
      </c>
      <c r="B24" s="62"/>
      <c r="C24" s="62"/>
      <c r="D24" s="62"/>
      <c r="E24" s="62"/>
      <c r="F24" s="63"/>
      <c r="G24" s="23">
        <f>SUM(G23:G23)</f>
        <v>0</v>
      </c>
      <c r="H24" s="23">
        <f>SUM(H23:H23)</f>
        <v>175</v>
      </c>
      <c r="I24" s="23">
        <f>+I23</f>
        <v>67194.880000000005</v>
      </c>
    </row>
    <row r="25" spans="1:9" ht="15.75" customHeight="1">
      <c r="A25" s="25"/>
      <c r="B25" s="38"/>
      <c r="G25" s="25"/>
      <c r="H25" s="27"/>
    </row>
    <row r="26" spans="1:9" ht="19.899999999999999" customHeight="1">
      <c r="A26" s="65" t="s">
        <v>29</v>
      </c>
      <c r="B26" s="66"/>
      <c r="C26" s="66"/>
      <c r="D26" s="66"/>
      <c r="E26" s="66"/>
      <c r="F26" s="66"/>
      <c r="G26" s="66"/>
      <c r="H26" s="66"/>
      <c r="I26" s="66"/>
    </row>
    <row r="27" spans="1:9" ht="27" customHeight="1">
      <c r="A27" s="5" t="s">
        <v>5</v>
      </c>
      <c r="B27" s="6" t="s">
        <v>6</v>
      </c>
      <c r="C27" s="7" t="s">
        <v>7</v>
      </c>
      <c r="D27" s="5" t="s">
        <v>8</v>
      </c>
      <c r="E27" s="5" t="s">
        <v>22</v>
      </c>
      <c r="F27" s="5" t="s">
        <v>10</v>
      </c>
      <c r="G27" s="40" t="s">
        <v>11</v>
      </c>
      <c r="H27" s="41" t="s">
        <v>12</v>
      </c>
      <c r="I27" s="41" t="s">
        <v>13</v>
      </c>
    </row>
    <row r="28" spans="1:9" ht="15.95" customHeight="1">
      <c r="A28" s="8">
        <v>2085001000</v>
      </c>
      <c r="B28" s="9" t="s">
        <v>15</v>
      </c>
      <c r="C28" s="10"/>
      <c r="D28" s="11"/>
      <c r="E28" s="12"/>
      <c r="F28" s="13"/>
      <c r="G28" s="14"/>
      <c r="H28" s="14">
        <v>0</v>
      </c>
      <c r="I28" s="15">
        <v>13287364.16</v>
      </c>
    </row>
    <row r="29" spans="1:9" ht="16.149999999999999" customHeight="1">
      <c r="A29" s="42">
        <v>2085001000</v>
      </c>
      <c r="B29" s="43" t="s">
        <v>30</v>
      </c>
      <c r="C29" s="44" t="s">
        <v>31</v>
      </c>
      <c r="D29" s="45">
        <v>45931</v>
      </c>
      <c r="E29" s="42" t="s">
        <v>31</v>
      </c>
      <c r="F29" s="46" t="s">
        <v>32</v>
      </c>
      <c r="G29" s="47">
        <v>658199.04000000004</v>
      </c>
      <c r="H29" s="48">
        <v>0</v>
      </c>
      <c r="I29" s="48">
        <f>I28+G29-H29</f>
        <v>13945563.199999999</v>
      </c>
    </row>
    <row r="30" spans="1:9" ht="16.149999999999999" customHeight="1">
      <c r="A30" s="42">
        <v>2085001000</v>
      </c>
      <c r="B30" s="43" t="s">
        <v>33</v>
      </c>
      <c r="C30" s="44" t="s">
        <v>31</v>
      </c>
      <c r="D30" s="49">
        <v>45932</v>
      </c>
      <c r="E30" s="42" t="s">
        <v>31</v>
      </c>
      <c r="F30" s="46" t="s">
        <v>32</v>
      </c>
      <c r="G30" s="48">
        <v>407972.33</v>
      </c>
      <c r="H30" s="47">
        <v>0</v>
      </c>
      <c r="I30" s="48">
        <f t="shared" ref="I30:I55" si="0">I29+G30-H30</f>
        <v>14353535.529999999</v>
      </c>
    </row>
    <row r="31" spans="1:9" ht="16.149999999999999" customHeight="1">
      <c r="A31" s="42">
        <v>2085001000</v>
      </c>
      <c r="B31" s="43" t="s">
        <v>33</v>
      </c>
      <c r="C31" s="44" t="s">
        <v>31</v>
      </c>
      <c r="D31" s="49">
        <v>45933</v>
      </c>
      <c r="E31" s="42" t="s">
        <v>31</v>
      </c>
      <c r="F31" s="46" t="s">
        <v>32</v>
      </c>
      <c r="G31" s="48">
        <v>230129.74</v>
      </c>
      <c r="H31" s="47">
        <v>0</v>
      </c>
      <c r="I31" s="48">
        <f t="shared" si="0"/>
        <v>14583665.27</v>
      </c>
    </row>
    <row r="32" spans="1:9" ht="16.149999999999999" customHeight="1">
      <c r="A32" s="42">
        <v>2085001000</v>
      </c>
      <c r="B32" s="43" t="s">
        <v>33</v>
      </c>
      <c r="C32" s="44" t="s">
        <v>31</v>
      </c>
      <c r="D32" s="45">
        <v>45937</v>
      </c>
      <c r="E32" s="42" t="s">
        <v>31</v>
      </c>
      <c r="F32" s="46" t="s">
        <v>32</v>
      </c>
      <c r="G32" s="48">
        <v>234947.75</v>
      </c>
      <c r="H32" s="47">
        <v>0</v>
      </c>
      <c r="I32" s="48">
        <f t="shared" si="0"/>
        <v>14818613.02</v>
      </c>
    </row>
    <row r="33" spans="1:9" ht="16.149999999999999" customHeight="1">
      <c r="A33" s="42">
        <v>2085001000</v>
      </c>
      <c r="B33" s="43" t="s">
        <v>33</v>
      </c>
      <c r="C33" s="44" t="s">
        <v>34</v>
      </c>
      <c r="D33" s="45">
        <v>45937</v>
      </c>
      <c r="E33" s="42" t="s">
        <v>34</v>
      </c>
      <c r="F33" s="46" t="s">
        <v>35</v>
      </c>
      <c r="G33" s="48">
        <v>0</v>
      </c>
      <c r="H33" s="47">
        <v>307444.03000000003</v>
      </c>
      <c r="I33" s="48">
        <f t="shared" si="0"/>
        <v>14511168.99</v>
      </c>
    </row>
    <row r="34" spans="1:9" ht="16.149999999999999" customHeight="1">
      <c r="A34" s="42">
        <v>2085001000</v>
      </c>
      <c r="B34" s="43" t="s">
        <v>33</v>
      </c>
      <c r="C34" s="44" t="s">
        <v>31</v>
      </c>
      <c r="D34" s="45">
        <v>45938</v>
      </c>
      <c r="E34" s="42" t="s">
        <v>31</v>
      </c>
      <c r="F34" s="46" t="s">
        <v>32</v>
      </c>
      <c r="G34" s="47">
        <v>28753.08</v>
      </c>
      <c r="H34" s="47">
        <v>0</v>
      </c>
      <c r="I34" s="48">
        <f t="shared" si="0"/>
        <v>14539922.07</v>
      </c>
    </row>
    <row r="35" spans="1:9" ht="16.149999999999999" customHeight="1">
      <c r="A35" s="42">
        <v>2085001000</v>
      </c>
      <c r="B35" s="43" t="s">
        <v>33</v>
      </c>
      <c r="C35" s="44" t="s">
        <v>31</v>
      </c>
      <c r="D35" s="45">
        <v>45939</v>
      </c>
      <c r="E35" s="42" t="s">
        <v>31</v>
      </c>
      <c r="F35" s="46" t="s">
        <v>32</v>
      </c>
      <c r="G35" s="48">
        <v>129612.47</v>
      </c>
      <c r="H35" s="47">
        <v>0</v>
      </c>
      <c r="I35" s="48">
        <f t="shared" si="0"/>
        <v>14669534.540000001</v>
      </c>
    </row>
    <row r="36" spans="1:9" ht="16.149999999999999" customHeight="1">
      <c r="A36" s="42">
        <v>2085001000</v>
      </c>
      <c r="B36" s="43" t="s">
        <v>33</v>
      </c>
      <c r="C36" s="44" t="s">
        <v>36</v>
      </c>
      <c r="D36" s="45">
        <v>45939</v>
      </c>
      <c r="E36" s="42" t="s">
        <v>36</v>
      </c>
      <c r="F36" s="46" t="s">
        <v>37</v>
      </c>
      <c r="G36" s="48">
        <v>131250</v>
      </c>
      <c r="H36" s="47">
        <v>0</v>
      </c>
      <c r="I36" s="48">
        <f t="shared" si="0"/>
        <v>14800784.540000001</v>
      </c>
    </row>
    <row r="37" spans="1:9" ht="16.149999999999999" customHeight="1">
      <c r="A37" s="42">
        <v>2085001000</v>
      </c>
      <c r="B37" s="43" t="s">
        <v>33</v>
      </c>
      <c r="C37" s="44" t="s">
        <v>31</v>
      </c>
      <c r="D37" s="45">
        <v>45940</v>
      </c>
      <c r="E37" s="42" t="s">
        <v>31</v>
      </c>
      <c r="F37" s="46" t="s">
        <v>32</v>
      </c>
      <c r="G37" s="47">
        <v>126521.48</v>
      </c>
      <c r="H37" s="47">
        <v>0</v>
      </c>
      <c r="I37" s="48">
        <f t="shared" si="0"/>
        <v>14927306.020000001</v>
      </c>
    </row>
    <row r="38" spans="1:9" ht="16.149999999999999" customHeight="1">
      <c r="A38" s="42">
        <v>2085001000</v>
      </c>
      <c r="B38" s="43" t="s">
        <v>33</v>
      </c>
      <c r="C38" s="44" t="s">
        <v>34</v>
      </c>
      <c r="D38" s="45">
        <v>45940</v>
      </c>
      <c r="E38" s="42" t="s">
        <v>34</v>
      </c>
      <c r="F38" s="46" t="s">
        <v>38</v>
      </c>
      <c r="G38" s="48">
        <v>0</v>
      </c>
      <c r="H38" s="47">
        <v>150998.70000000001</v>
      </c>
      <c r="I38" s="48">
        <f t="shared" si="0"/>
        <v>14776307.320000002</v>
      </c>
    </row>
    <row r="39" spans="1:9" ht="16.149999999999999" customHeight="1">
      <c r="A39" s="42">
        <v>2085001000</v>
      </c>
      <c r="B39" s="43" t="s">
        <v>33</v>
      </c>
      <c r="C39" s="44" t="s">
        <v>31</v>
      </c>
      <c r="D39" s="45">
        <v>45943</v>
      </c>
      <c r="E39" s="42" t="s">
        <v>31</v>
      </c>
      <c r="F39" s="46" t="s">
        <v>32</v>
      </c>
      <c r="G39" s="48">
        <v>21114.5</v>
      </c>
      <c r="H39" s="47">
        <v>0</v>
      </c>
      <c r="I39" s="48">
        <f t="shared" si="0"/>
        <v>14797421.820000002</v>
      </c>
    </row>
    <row r="40" spans="1:9" ht="16.149999999999999" customHeight="1">
      <c r="A40" s="42">
        <v>2085001000</v>
      </c>
      <c r="B40" s="43" t="s">
        <v>33</v>
      </c>
      <c r="C40" s="44" t="s">
        <v>31</v>
      </c>
      <c r="D40" s="45">
        <v>45944</v>
      </c>
      <c r="E40" s="42" t="s">
        <v>31</v>
      </c>
      <c r="F40" s="46" t="s">
        <v>32</v>
      </c>
      <c r="G40" s="47">
        <v>17792</v>
      </c>
      <c r="H40" s="47">
        <v>0</v>
      </c>
      <c r="I40" s="48">
        <f t="shared" si="0"/>
        <v>14815213.820000002</v>
      </c>
    </row>
    <row r="41" spans="1:9" ht="16.149999999999999" customHeight="1">
      <c r="A41" s="42">
        <v>2085001000</v>
      </c>
      <c r="B41" s="43" t="s">
        <v>33</v>
      </c>
      <c r="C41" s="44" t="s">
        <v>31</v>
      </c>
      <c r="D41" s="45">
        <v>45945</v>
      </c>
      <c r="E41" s="42" t="s">
        <v>31</v>
      </c>
      <c r="F41" s="46" t="s">
        <v>32</v>
      </c>
      <c r="G41" s="48">
        <v>20558.759999999998</v>
      </c>
      <c r="H41" s="47">
        <v>0</v>
      </c>
      <c r="I41" s="48">
        <f t="shared" si="0"/>
        <v>14835772.580000002</v>
      </c>
    </row>
    <row r="42" spans="1:9" ht="16.149999999999999" customHeight="1">
      <c r="A42" s="42">
        <v>2085001000</v>
      </c>
      <c r="B42" s="43" t="s">
        <v>33</v>
      </c>
      <c r="C42" s="44" t="s">
        <v>31</v>
      </c>
      <c r="D42" s="45">
        <v>45946</v>
      </c>
      <c r="E42" s="42" t="s">
        <v>31</v>
      </c>
      <c r="F42" s="46" t="s">
        <v>32</v>
      </c>
      <c r="G42" s="47">
        <v>15853.58</v>
      </c>
      <c r="H42" s="47">
        <v>0</v>
      </c>
      <c r="I42" s="48">
        <f t="shared" si="0"/>
        <v>14851626.160000002</v>
      </c>
    </row>
    <row r="43" spans="1:9" ht="16.149999999999999" customHeight="1">
      <c r="A43" s="42">
        <v>2085001000</v>
      </c>
      <c r="B43" s="43" t="s">
        <v>33</v>
      </c>
      <c r="C43" s="44" t="s">
        <v>34</v>
      </c>
      <c r="D43" s="45">
        <v>45946</v>
      </c>
      <c r="E43" s="42" t="s">
        <v>34</v>
      </c>
      <c r="F43" s="46" t="s">
        <v>39</v>
      </c>
      <c r="G43" s="48">
        <v>0</v>
      </c>
      <c r="H43" s="47">
        <v>493559.56</v>
      </c>
      <c r="I43" s="48">
        <f t="shared" si="0"/>
        <v>14358066.600000001</v>
      </c>
    </row>
    <row r="44" spans="1:9" ht="16.149999999999999" customHeight="1">
      <c r="A44" s="42">
        <v>2085001000</v>
      </c>
      <c r="B44" s="43" t="s">
        <v>33</v>
      </c>
      <c r="C44" s="44" t="s">
        <v>31</v>
      </c>
      <c r="D44" s="45">
        <v>45947</v>
      </c>
      <c r="E44" s="42" t="s">
        <v>31</v>
      </c>
      <c r="F44" s="46" t="s">
        <v>32</v>
      </c>
      <c r="G44" s="48">
        <v>53780.92</v>
      </c>
      <c r="H44" s="47">
        <v>0</v>
      </c>
      <c r="I44" s="48">
        <f t="shared" si="0"/>
        <v>14411847.520000001</v>
      </c>
    </row>
    <row r="45" spans="1:9" ht="16.149999999999999" customHeight="1">
      <c r="A45" s="42">
        <v>2085001000</v>
      </c>
      <c r="B45" s="43" t="s">
        <v>33</v>
      </c>
      <c r="C45" s="44" t="s">
        <v>31</v>
      </c>
      <c r="D45" s="45">
        <v>45950</v>
      </c>
      <c r="E45" s="42" t="s">
        <v>31</v>
      </c>
      <c r="F45" s="46" t="s">
        <v>32</v>
      </c>
      <c r="G45" s="47">
        <v>26535.27</v>
      </c>
      <c r="H45" s="47">
        <v>0</v>
      </c>
      <c r="I45" s="48">
        <f t="shared" si="0"/>
        <v>14438382.790000001</v>
      </c>
    </row>
    <row r="46" spans="1:9" ht="16.149999999999999" customHeight="1">
      <c r="A46" s="42">
        <v>2085001000</v>
      </c>
      <c r="B46" s="43" t="s">
        <v>33</v>
      </c>
      <c r="C46" s="44" t="s">
        <v>31</v>
      </c>
      <c r="D46" s="45">
        <v>45951</v>
      </c>
      <c r="E46" s="42" t="s">
        <v>31</v>
      </c>
      <c r="F46" s="46" t="s">
        <v>32</v>
      </c>
      <c r="G46" s="47">
        <v>38908.080000000002</v>
      </c>
      <c r="H46" s="47">
        <v>0</v>
      </c>
      <c r="I46" s="48">
        <f t="shared" si="0"/>
        <v>14477290.870000001</v>
      </c>
    </row>
    <row r="47" spans="1:9" ht="16.149999999999999" customHeight="1">
      <c r="A47" s="42">
        <v>2085001000</v>
      </c>
      <c r="B47" s="43" t="s">
        <v>33</v>
      </c>
      <c r="C47" s="44" t="s">
        <v>31</v>
      </c>
      <c r="D47" s="45">
        <v>45952</v>
      </c>
      <c r="E47" s="42" t="s">
        <v>31</v>
      </c>
      <c r="F47" s="46" t="s">
        <v>32</v>
      </c>
      <c r="G47" s="47">
        <v>81664.47</v>
      </c>
      <c r="H47" s="47">
        <v>0</v>
      </c>
      <c r="I47" s="48">
        <f t="shared" si="0"/>
        <v>14558955.340000002</v>
      </c>
    </row>
    <row r="48" spans="1:9" ht="16.149999999999999" customHeight="1">
      <c r="A48" s="42">
        <v>2085001000</v>
      </c>
      <c r="B48" s="43" t="s">
        <v>33</v>
      </c>
      <c r="C48" s="44" t="s">
        <v>34</v>
      </c>
      <c r="D48" s="45">
        <v>45954</v>
      </c>
      <c r="E48" s="42" t="s">
        <v>34</v>
      </c>
      <c r="F48" s="46" t="s">
        <v>40</v>
      </c>
      <c r="G48" s="47">
        <v>0</v>
      </c>
      <c r="H48" s="47">
        <v>336675.56</v>
      </c>
      <c r="I48" s="48">
        <f t="shared" si="0"/>
        <v>14222279.780000001</v>
      </c>
    </row>
    <row r="49" spans="1:9" ht="16.149999999999999" customHeight="1">
      <c r="A49" s="42">
        <v>2085001000</v>
      </c>
      <c r="B49" s="43" t="s">
        <v>33</v>
      </c>
      <c r="C49" s="44" t="s">
        <v>31</v>
      </c>
      <c r="D49" s="45">
        <v>45954</v>
      </c>
      <c r="E49" s="42" t="s">
        <v>31</v>
      </c>
      <c r="F49" s="46" t="s">
        <v>32</v>
      </c>
      <c r="G49" s="48">
        <v>59100</v>
      </c>
      <c r="H49" s="47">
        <v>0</v>
      </c>
      <c r="I49" s="48">
        <f t="shared" si="0"/>
        <v>14281379.780000001</v>
      </c>
    </row>
    <row r="50" spans="1:9" ht="16.149999999999999" customHeight="1">
      <c r="A50" s="42">
        <v>2085001000</v>
      </c>
      <c r="B50" s="43" t="s">
        <v>33</v>
      </c>
      <c r="C50" s="44" t="s">
        <v>31</v>
      </c>
      <c r="D50" s="45">
        <v>45954</v>
      </c>
      <c r="E50" s="42" t="s">
        <v>31</v>
      </c>
      <c r="F50" s="46" t="s">
        <v>32</v>
      </c>
      <c r="G50" s="48">
        <v>24750</v>
      </c>
      <c r="H50" s="47">
        <v>0</v>
      </c>
      <c r="I50" s="48">
        <f t="shared" si="0"/>
        <v>14306129.780000001</v>
      </c>
    </row>
    <row r="51" spans="1:9" ht="16.149999999999999" customHeight="1">
      <c r="A51" s="42">
        <v>2085001000</v>
      </c>
      <c r="B51" s="43" t="s">
        <v>33</v>
      </c>
      <c r="C51" s="44" t="s">
        <v>31</v>
      </c>
      <c r="D51" s="45">
        <v>45958</v>
      </c>
      <c r="E51" s="42" t="s">
        <v>31</v>
      </c>
      <c r="F51" s="46" t="s">
        <v>32</v>
      </c>
      <c r="G51" s="48">
        <v>91400</v>
      </c>
      <c r="H51" s="47">
        <v>0</v>
      </c>
      <c r="I51" s="48">
        <f t="shared" si="0"/>
        <v>14397529.780000001</v>
      </c>
    </row>
    <row r="52" spans="1:9" ht="16.149999999999999" customHeight="1">
      <c r="A52" s="42">
        <v>2085001000</v>
      </c>
      <c r="B52" s="43" t="s">
        <v>33</v>
      </c>
      <c r="C52" s="44" t="s">
        <v>31</v>
      </c>
      <c r="D52" s="45">
        <v>45959</v>
      </c>
      <c r="E52" s="42" t="s">
        <v>31</v>
      </c>
      <c r="F52" s="46" t="s">
        <v>32</v>
      </c>
      <c r="G52" s="48">
        <v>31590</v>
      </c>
      <c r="H52" s="47">
        <v>0</v>
      </c>
      <c r="I52" s="48">
        <f t="shared" si="0"/>
        <v>14429119.780000001</v>
      </c>
    </row>
    <row r="53" spans="1:9" ht="16.149999999999999" customHeight="1">
      <c r="A53" s="42">
        <v>2085001000</v>
      </c>
      <c r="B53" s="43" t="s">
        <v>33</v>
      </c>
      <c r="C53" s="44" t="s">
        <v>34</v>
      </c>
      <c r="D53" s="45">
        <v>45960</v>
      </c>
      <c r="E53" s="42" t="s">
        <v>34</v>
      </c>
      <c r="F53" s="46" t="s">
        <v>41</v>
      </c>
      <c r="G53" s="48">
        <v>0</v>
      </c>
      <c r="H53" s="47">
        <v>189980</v>
      </c>
      <c r="I53" s="48">
        <f t="shared" si="0"/>
        <v>14239139.780000001</v>
      </c>
    </row>
    <row r="54" spans="1:9" ht="16.149999999999999" customHeight="1">
      <c r="A54" s="42">
        <v>2085001000</v>
      </c>
      <c r="B54" s="43" t="s">
        <v>33</v>
      </c>
      <c r="C54" s="44" t="s">
        <v>31</v>
      </c>
      <c r="D54" s="45">
        <v>45960</v>
      </c>
      <c r="E54" s="42" t="s">
        <v>31</v>
      </c>
      <c r="F54" s="46" t="s">
        <v>42</v>
      </c>
      <c r="G54" s="48">
        <v>440041.97</v>
      </c>
      <c r="H54" s="47">
        <v>0</v>
      </c>
      <c r="I54" s="48">
        <f t="shared" si="0"/>
        <v>14679181.750000002</v>
      </c>
    </row>
    <row r="55" spans="1:9" ht="16.149999999999999" customHeight="1">
      <c r="A55" s="42">
        <v>2085001000</v>
      </c>
      <c r="B55" s="43" t="s">
        <v>33</v>
      </c>
      <c r="C55" s="44" t="s">
        <v>31</v>
      </c>
      <c r="D55" s="45">
        <v>45961</v>
      </c>
      <c r="E55" s="42" t="s">
        <v>31</v>
      </c>
      <c r="F55" s="46" t="s">
        <v>43</v>
      </c>
      <c r="G55" s="48">
        <v>2084851.26</v>
      </c>
      <c r="H55" s="47">
        <v>0</v>
      </c>
      <c r="I55" s="48">
        <f t="shared" si="0"/>
        <v>16764033.010000002</v>
      </c>
    </row>
    <row r="56" spans="1:9" ht="25.15" customHeight="1">
      <c r="A56" s="61"/>
      <c r="B56" s="62"/>
      <c r="C56" s="62"/>
      <c r="D56" s="62"/>
      <c r="E56" s="62"/>
      <c r="F56" s="63"/>
      <c r="G56" s="23">
        <f>SUM(G29:G55)</f>
        <v>4955326.7</v>
      </c>
      <c r="H56" s="23">
        <f>SUM(H29:H55)</f>
        <v>1478657.85</v>
      </c>
      <c r="I56" s="24">
        <f>I55</f>
        <v>16764033.010000002</v>
      </c>
    </row>
    <row r="57" spans="1:9" ht="15.75" customHeight="1">
      <c r="A57" s="25"/>
      <c r="B57" s="38"/>
      <c r="G57" s="25"/>
      <c r="H57" s="27"/>
    </row>
    <row r="58" spans="1:9" ht="19.899999999999999" customHeight="1">
      <c r="A58" s="65" t="s">
        <v>44</v>
      </c>
      <c r="B58" s="66"/>
      <c r="C58" s="66"/>
      <c r="D58" s="66"/>
      <c r="E58" s="66"/>
      <c r="F58" s="66"/>
      <c r="G58" s="66"/>
      <c r="H58" s="66"/>
      <c r="I58" s="66"/>
    </row>
    <row r="59" spans="1:9" ht="27" customHeight="1">
      <c r="A59" s="5" t="s">
        <v>5</v>
      </c>
      <c r="B59" s="6" t="s">
        <v>6</v>
      </c>
      <c r="C59" s="7" t="s">
        <v>7</v>
      </c>
      <c r="D59" s="5" t="s">
        <v>8</v>
      </c>
      <c r="E59" s="5" t="s">
        <v>22</v>
      </c>
      <c r="F59" s="5" t="s">
        <v>10</v>
      </c>
      <c r="G59" s="40" t="s">
        <v>11</v>
      </c>
      <c r="H59" s="41" t="s">
        <v>12</v>
      </c>
      <c r="I59" s="41" t="s">
        <v>13</v>
      </c>
    </row>
    <row r="60" spans="1:9" ht="15.95" customHeight="1">
      <c r="A60" s="8">
        <v>9607579717</v>
      </c>
      <c r="B60" s="9" t="s">
        <v>15</v>
      </c>
      <c r="C60" s="10"/>
      <c r="D60" s="11"/>
      <c r="E60" s="12"/>
      <c r="F60" s="13"/>
      <c r="G60" s="14"/>
      <c r="H60" s="14">
        <v>0</v>
      </c>
      <c r="I60" s="15">
        <v>1778857.8</v>
      </c>
    </row>
    <row r="61" spans="1:9" ht="16.149999999999999" customHeight="1">
      <c r="A61" s="16">
        <v>2085001001</v>
      </c>
      <c r="B61" s="50" t="s">
        <v>45</v>
      </c>
      <c r="C61" s="51" t="s">
        <v>46</v>
      </c>
      <c r="D61" s="52">
        <v>45931</v>
      </c>
      <c r="E61" s="35" t="s">
        <v>46</v>
      </c>
      <c r="F61" s="53">
        <v>618183</v>
      </c>
      <c r="G61" s="37">
        <v>0</v>
      </c>
      <c r="H61" s="37">
        <v>18961.86</v>
      </c>
      <c r="I61" s="37">
        <f>I60+G61-H61</f>
        <v>1759895.94</v>
      </c>
    </row>
    <row r="62" spans="1:9" ht="16.149999999999999" customHeight="1">
      <c r="A62" s="16">
        <v>2085001001</v>
      </c>
      <c r="B62" s="50" t="s">
        <v>45</v>
      </c>
      <c r="C62" s="51" t="s">
        <v>46</v>
      </c>
      <c r="D62" s="52">
        <v>45931</v>
      </c>
      <c r="E62" s="35" t="s">
        <v>46</v>
      </c>
      <c r="F62" s="54">
        <v>618183</v>
      </c>
      <c r="G62" s="37">
        <v>0</v>
      </c>
      <c r="H62" s="37">
        <v>428538.14</v>
      </c>
      <c r="I62" s="37">
        <f t="shared" ref="I62:I95" si="1">I61+G62-H62</f>
        <v>1331357.7999999998</v>
      </c>
    </row>
    <row r="63" spans="1:9" ht="16.149999999999999" customHeight="1">
      <c r="A63" s="16">
        <v>2085001001</v>
      </c>
      <c r="B63" s="50" t="s">
        <v>45</v>
      </c>
      <c r="C63" s="51" t="s">
        <v>46</v>
      </c>
      <c r="D63" s="52">
        <v>45931</v>
      </c>
      <c r="E63" s="35" t="s">
        <v>46</v>
      </c>
      <c r="F63" s="54">
        <v>618182</v>
      </c>
      <c r="G63" s="37">
        <v>0</v>
      </c>
      <c r="H63" s="37">
        <v>46191.75</v>
      </c>
      <c r="I63" s="37">
        <f t="shared" si="1"/>
        <v>1285166.0499999998</v>
      </c>
    </row>
    <row r="64" spans="1:9" ht="16.149999999999999" customHeight="1">
      <c r="A64" s="16">
        <v>2085001001</v>
      </c>
      <c r="B64" s="50" t="s">
        <v>45</v>
      </c>
      <c r="C64" s="51" t="s">
        <v>46</v>
      </c>
      <c r="D64" s="45">
        <v>45931</v>
      </c>
      <c r="E64" s="35" t="s">
        <v>46</v>
      </c>
      <c r="F64" s="46">
        <v>618182</v>
      </c>
      <c r="G64" s="37">
        <v>0</v>
      </c>
      <c r="H64" s="48">
        <v>1043933.55</v>
      </c>
      <c r="I64" s="37">
        <f t="shared" si="1"/>
        <v>241232.49999999977</v>
      </c>
    </row>
    <row r="65" spans="1:9" ht="16.149999999999999" customHeight="1">
      <c r="A65" s="16">
        <v>2085001001</v>
      </c>
      <c r="B65" s="50" t="s">
        <v>45</v>
      </c>
      <c r="C65" s="51" t="s">
        <v>46</v>
      </c>
      <c r="D65" s="45">
        <v>45933</v>
      </c>
      <c r="E65" s="35" t="s">
        <v>46</v>
      </c>
      <c r="F65" s="46">
        <v>619275</v>
      </c>
      <c r="G65" s="37">
        <v>0</v>
      </c>
      <c r="H65" s="48">
        <v>6621.72</v>
      </c>
      <c r="I65" s="37">
        <f t="shared" si="1"/>
        <v>234610.77999999977</v>
      </c>
    </row>
    <row r="66" spans="1:9" ht="16.149999999999999" customHeight="1">
      <c r="A66" s="16">
        <v>2085001001</v>
      </c>
      <c r="B66" s="50" t="s">
        <v>45</v>
      </c>
      <c r="C66" s="51" t="s">
        <v>46</v>
      </c>
      <c r="D66" s="45">
        <v>45933</v>
      </c>
      <c r="E66" s="35" t="s">
        <v>46</v>
      </c>
      <c r="F66" s="46">
        <v>619275</v>
      </c>
      <c r="G66" s="37">
        <v>0</v>
      </c>
      <c r="H66" s="48">
        <v>149650.78</v>
      </c>
      <c r="I66" s="37">
        <f t="shared" si="1"/>
        <v>84959.999999999767</v>
      </c>
    </row>
    <row r="67" spans="1:9" ht="16.149999999999999" customHeight="1">
      <c r="A67" s="16">
        <v>2085001001</v>
      </c>
      <c r="B67" s="50" t="s">
        <v>45</v>
      </c>
      <c r="C67" s="51" t="s">
        <v>47</v>
      </c>
      <c r="D67" s="45">
        <v>45937</v>
      </c>
      <c r="E67" s="35" t="s">
        <v>47</v>
      </c>
      <c r="F67" s="46" t="s">
        <v>35</v>
      </c>
      <c r="G67" s="37">
        <v>307444.03000000003</v>
      </c>
      <c r="H67" s="48">
        <v>0</v>
      </c>
      <c r="I67" s="37">
        <f t="shared" si="1"/>
        <v>392404.0299999998</v>
      </c>
    </row>
    <row r="68" spans="1:9" ht="16.149999999999999" customHeight="1">
      <c r="A68" s="16">
        <v>2085001001</v>
      </c>
      <c r="B68" s="50" t="s">
        <v>45</v>
      </c>
      <c r="C68" s="51" t="s">
        <v>47</v>
      </c>
      <c r="D68" s="45">
        <v>45940</v>
      </c>
      <c r="E68" s="35" t="s">
        <v>47</v>
      </c>
      <c r="F68" s="46" t="s">
        <v>38</v>
      </c>
      <c r="G68" s="37">
        <v>150998.70000000001</v>
      </c>
      <c r="H68" s="48">
        <v>0</v>
      </c>
      <c r="I68" s="37">
        <f t="shared" si="1"/>
        <v>543402.72999999975</v>
      </c>
    </row>
    <row r="69" spans="1:9" ht="16.149999999999999" customHeight="1">
      <c r="A69" s="16">
        <v>2085001001</v>
      </c>
      <c r="B69" s="50" t="s">
        <v>45</v>
      </c>
      <c r="C69" s="51" t="s">
        <v>46</v>
      </c>
      <c r="D69" s="45">
        <v>45943</v>
      </c>
      <c r="E69" s="35" t="s">
        <v>46</v>
      </c>
      <c r="F69" s="46">
        <v>625408</v>
      </c>
      <c r="G69" s="37">
        <v>0</v>
      </c>
      <c r="H69" s="48">
        <v>375</v>
      </c>
      <c r="I69" s="37">
        <f t="shared" si="1"/>
        <v>543027.72999999975</v>
      </c>
    </row>
    <row r="70" spans="1:9" ht="16.149999999999999" customHeight="1">
      <c r="A70" s="16">
        <v>2085001001</v>
      </c>
      <c r="B70" s="50" t="s">
        <v>45</v>
      </c>
      <c r="C70" s="51" t="s">
        <v>46</v>
      </c>
      <c r="D70" s="45">
        <v>45943</v>
      </c>
      <c r="E70" s="35" t="s">
        <v>46</v>
      </c>
      <c r="F70" s="46">
        <v>625408</v>
      </c>
      <c r="G70" s="37">
        <v>0</v>
      </c>
      <c r="H70" s="48">
        <v>7125</v>
      </c>
      <c r="I70" s="37">
        <f t="shared" si="1"/>
        <v>535902.72999999975</v>
      </c>
    </row>
    <row r="71" spans="1:9" ht="16.149999999999999" customHeight="1">
      <c r="A71" s="16">
        <v>2085001001</v>
      </c>
      <c r="B71" s="50" t="s">
        <v>45</v>
      </c>
      <c r="C71" s="51" t="s">
        <v>46</v>
      </c>
      <c r="D71" s="45">
        <v>45943</v>
      </c>
      <c r="E71" s="35" t="s">
        <v>46</v>
      </c>
      <c r="F71" s="46">
        <v>655411</v>
      </c>
      <c r="G71" s="37">
        <v>0</v>
      </c>
      <c r="H71" s="48">
        <v>2236.1</v>
      </c>
      <c r="I71" s="37">
        <f t="shared" si="1"/>
        <v>533666.62999999977</v>
      </c>
    </row>
    <row r="72" spans="1:9" ht="16.149999999999999" customHeight="1">
      <c r="A72" s="16">
        <v>2085001001</v>
      </c>
      <c r="B72" s="50" t="s">
        <v>45</v>
      </c>
      <c r="C72" s="51" t="s">
        <v>46</v>
      </c>
      <c r="D72" s="45">
        <v>45943</v>
      </c>
      <c r="E72" s="35" t="s">
        <v>46</v>
      </c>
      <c r="F72" s="46">
        <v>655411</v>
      </c>
      <c r="G72" s="37">
        <v>0</v>
      </c>
      <c r="H72" s="48">
        <v>48600.86</v>
      </c>
      <c r="I72" s="37">
        <f t="shared" si="1"/>
        <v>485065.76999999979</v>
      </c>
    </row>
    <row r="73" spans="1:9" ht="16.149999999999999" customHeight="1">
      <c r="A73" s="16">
        <v>2085001001</v>
      </c>
      <c r="B73" s="50" t="s">
        <v>45</v>
      </c>
      <c r="C73" s="51" t="s">
        <v>46</v>
      </c>
      <c r="D73" s="45">
        <v>45944</v>
      </c>
      <c r="E73" s="35" t="s">
        <v>46</v>
      </c>
      <c r="F73" s="46" t="s">
        <v>48</v>
      </c>
      <c r="G73" s="37">
        <v>0</v>
      </c>
      <c r="H73" s="48">
        <v>2491.5700000000002</v>
      </c>
      <c r="I73" s="37">
        <f t="shared" si="1"/>
        <v>482574.19999999978</v>
      </c>
    </row>
    <row r="74" spans="1:9" ht="16.149999999999999" customHeight="1">
      <c r="A74" s="16">
        <v>2085001001</v>
      </c>
      <c r="B74" s="50" t="s">
        <v>45</v>
      </c>
      <c r="C74" s="51" t="s">
        <v>46</v>
      </c>
      <c r="D74" s="45">
        <v>45944</v>
      </c>
      <c r="E74" s="35" t="s">
        <v>46</v>
      </c>
      <c r="F74" s="46" t="s">
        <v>48</v>
      </c>
      <c r="G74" s="37">
        <v>0</v>
      </c>
      <c r="H74" s="48">
        <v>8008.43</v>
      </c>
      <c r="I74" s="37">
        <f t="shared" si="1"/>
        <v>474565.76999999979</v>
      </c>
    </row>
    <row r="75" spans="1:9" ht="16.149999999999999" customHeight="1">
      <c r="A75" s="16">
        <v>2085001001</v>
      </c>
      <c r="B75" s="50" t="s">
        <v>45</v>
      </c>
      <c r="C75" s="51" t="s">
        <v>46</v>
      </c>
      <c r="D75" s="45">
        <v>45944</v>
      </c>
      <c r="E75" s="35" t="s">
        <v>46</v>
      </c>
      <c r="F75" s="46" t="s">
        <v>49</v>
      </c>
      <c r="G75" s="37">
        <v>0</v>
      </c>
      <c r="H75" s="48">
        <v>500</v>
      </c>
      <c r="I75" s="37">
        <f t="shared" si="1"/>
        <v>474065.76999999979</v>
      </c>
    </row>
    <row r="76" spans="1:9" ht="16.149999999999999" customHeight="1">
      <c r="A76" s="16">
        <v>2085001001</v>
      </c>
      <c r="B76" s="50" t="s">
        <v>45</v>
      </c>
      <c r="C76" s="51" t="s">
        <v>46</v>
      </c>
      <c r="D76" s="45">
        <v>45944</v>
      </c>
      <c r="E76" s="35" t="s">
        <v>46</v>
      </c>
      <c r="F76" s="46" t="s">
        <v>49</v>
      </c>
      <c r="G76" s="37">
        <v>0</v>
      </c>
      <c r="H76" s="48">
        <v>11300</v>
      </c>
      <c r="I76" s="37">
        <f t="shared" si="1"/>
        <v>462765.76999999979</v>
      </c>
    </row>
    <row r="77" spans="1:9" ht="16.149999999999999" customHeight="1">
      <c r="A77" s="16">
        <v>2085001001</v>
      </c>
      <c r="B77" s="50" t="s">
        <v>45</v>
      </c>
      <c r="C77" s="51" t="s">
        <v>46</v>
      </c>
      <c r="D77" s="45">
        <v>45944</v>
      </c>
      <c r="E77" s="35" t="s">
        <v>46</v>
      </c>
      <c r="F77" s="46" t="s">
        <v>50</v>
      </c>
      <c r="G77" s="37">
        <v>0</v>
      </c>
      <c r="H77" s="48">
        <v>6398.25</v>
      </c>
      <c r="I77" s="37">
        <f t="shared" si="1"/>
        <v>456367.51999999979</v>
      </c>
    </row>
    <row r="78" spans="1:9" ht="16.149999999999999" customHeight="1">
      <c r="A78" s="16">
        <v>2085001001</v>
      </c>
      <c r="B78" s="50" t="s">
        <v>45</v>
      </c>
      <c r="C78" s="51" t="s">
        <v>46</v>
      </c>
      <c r="D78" s="45">
        <v>45944</v>
      </c>
      <c r="E78" s="35" t="s">
        <v>46</v>
      </c>
      <c r="F78" s="46" t="s">
        <v>50</v>
      </c>
      <c r="G78" s="37">
        <v>0</v>
      </c>
      <c r="H78" s="48">
        <v>144600.45000000001</v>
      </c>
      <c r="I78" s="37">
        <f t="shared" si="1"/>
        <v>311767.06999999977</v>
      </c>
    </row>
    <row r="79" spans="1:9" ht="16.149999999999999" customHeight="1">
      <c r="A79" s="16">
        <v>2085001001</v>
      </c>
      <c r="B79" s="50" t="s">
        <v>45</v>
      </c>
      <c r="C79" s="51" t="s">
        <v>47</v>
      </c>
      <c r="D79" s="45">
        <v>45946</v>
      </c>
      <c r="E79" s="35" t="s">
        <v>47</v>
      </c>
      <c r="F79" s="46" t="s">
        <v>39</v>
      </c>
      <c r="G79" s="37">
        <v>493559.56</v>
      </c>
      <c r="H79" s="48">
        <v>0</v>
      </c>
      <c r="I79" s="37">
        <f t="shared" si="1"/>
        <v>805326.62999999977</v>
      </c>
    </row>
    <row r="80" spans="1:9" ht="16.149999999999999" customHeight="1">
      <c r="A80" s="16">
        <v>2085001001</v>
      </c>
      <c r="B80" s="50" t="s">
        <v>45</v>
      </c>
      <c r="C80" s="51" t="s">
        <v>47</v>
      </c>
      <c r="D80" s="45">
        <v>45954</v>
      </c>
      <c r="E80" s="35" t="s">
        <v>47</v>
      </c>
      <c r="F80" s="55" t="s">
        <v>40</v>
      </c>
      <c r="G80" s="37">
        <v>336675.56</v>
      </c>
      <c r="H80" s="48">
        <v>0</v>
      </c>
      <c r="I80" s="37">
        <f t="shared" si="1"/>
        <v>1142002.1899999997</v>
      </c>
    </row>
    <row r="81" spans="1:9" ht="16.149999999999999" customHeight="1">
      <c r="A81" s="16">
        <v>2085001001</v>
      </c>
      <c r="B81" s="50" t="s">
        <v>45</v>
      </c>
      <c r="C81" s="51" t="s">
        <v>46</v>
      </c>
      <c r="D81" s="45">
        <v>45957</v>
      </c>
      <c r="E81" s="35" t="s">
        <v>46</v>
      </c>
      <c r="F81" s="55" t="s">
        <v>51</v>
      </c>
      <c r="G81" s="37">
        <v>0</v>
      </c>
      <c r="H81" s="48">
        <v>23313.9</v>
      </c>
      <c r="I81" s="37">
        <f t="shared" si="1"/>
        <v>1118688.2899999998</v>
      </c>
    </row>
    <row r="82" spans="1:9" ht="16.149999999999999" customHeight="1">
      <c r="A82" s="16">
        <v>2085001001</v>
      </c>
      <c r="B82" s="50" t="s">
        <v>45</v>
      </c>
      <c r="C82" s="51" t="s">
        <v>46</v>
      </c>
      <c r="D82" s="45">
        <v>45957</v>
      </c>
      <c r="E82" s="35" t="s">
        <v>46</v>
      </c>
      <c r="F82" s="55" t="s">
        <v>52</v>
      </c>
      <c r="G82" s="37">
        <v>0</v>
      </c>
      <c r="H82" s="48">
        <v>2500</v>
      </c>
      <c r="I82" s="37">
        <f t="shared" si="1"/>
        <v>1116188.2899999998</v>
      </c>
    </row>
    <row r="83" spans="1:9" ht="16.149999999999999" customHeight="1">
      <c r="A83" s="16">
        <v>2085001001</v>
      </c>
      <c r="B83" s="50" t="s">
        <v>45</v>
      </c>
      <c r="C83" s="51" t="s">
        <v>46</v>
      </c>
      <c r="D83" s="45">
        <v>45957</v>
      </c>
      <c r="E83" s="35" t="s">
        <v>46</v>
      </c>
      <c r="F83" s="55" t="s">
        <v>52</v>
      </c>
      <c r="G83" s="37">
        <v>0</v>
      </c>
      <c r="H83" s="48">
        <v>56500</v>
      </c>
      <c r="I83" s="37">
        <f t="shared" si="1"/>
        <v>1059688.2899999998</v>
      </c>
    </row>
    <row r="84" spans="1:9" ht="16.149999999999999" customHeight="1">
      <c r="A84" s="16">
        <v>2085001001</v>
      </c>
      <c r="B84" s="50" t="s">
        <v>45</v>
      </c>
      <c r="C84" s="51" t="s">
        <v>46</v>
      </c>
      <c r="D84" s="45">
        <v>45957</v>
      </c>
      <c r="E84" s="35" t="s">
        <v>46</v>
      </c>
      <c r="F84" s="55" t="s">
        <v>53</v>
      </c>
      <c r="G84" s="37">
        <v>0</v>
      </c>
      <c r="H84" s="48">
        <v>13396.03</v>
      </c>
      <c r="I84" s="37">
        <f t="shared" si="1"/>
        <v>1046292.2599999998</v>
      </c>
    </row>
    <row r="85" spans="1:9" ht="16.149999999999999" customHeight="1">
      <c r="A85" s="16">
        <v>2085001001</v>
      </c>
      <c r="B85" s="50" t="s">
        <v>45</v>
      </c>
      <c r="C85" s="51" t="s">
        <v>46</v>
      </c>
      <c r="D85" s="45">
        <v>45957</v>
      </c>
      <c r="E85" s="35" t="s">
        <v>46</v>
      </c>
      <c r="F85" s="55" t="s">
        <v>53</v>
      </c>
      <c r="G85" s="37">
        <v>0</v>
      </c>
      <c r="H85" s="48">
        <v>301076.15999999997</v>
      </c>
      <c r="I85" s="37">
        <f t="shared" si="1"/>
        <v>745216.09999999986</v>
      </c>
    </row>
    <row r="86" spans="1:9" ht="16.149999999999999" customHeight="1">
      <c r="A86" s="16">
        <v>2085001001</v>
      </c>
      <c r="B86" s="50" t="s">
        <v>45</v>
      </c>
      <c r="C86" s="51" t="s">
        <v>46</v>
      </c>
      <c r="D86" s="45">
        <v>45957</v>
      </c>
      <c r="E86" s="35" t="s">
        <v>46</v>
      </c>
      <c r="F86" s="55" t="s">
        <v>54</v>
      </c>
      <c r="G86" s="37">
        <v>0</v>
      </c>
      <c r="H86" s="48">
        <v>6511.04</v>
      </c>
      <c r="I86" s="37">
        <f t="shared" si="1"/>
        <v>738705.05999999982</v>
      </c>
    </row>
    <row r="87" spans="1:9" ht="16.149999999999999" customHeight="1">
      <c r="A87" s="16">
        <v>2085001001</v>
      </c>
      <c r="B87" s="50" t="s">
        <v>45</v>
      </c>
      <c r="C87" s="51" t="s">
        <v>46</v>
      </c>
      <c r="D87" s="45">
        <v>45957</v>
      </c>
      <c r="E87" s="35" t="s">
        <v>46</v>
      </c>
      <c r="F87" s="55" t="s">
        <v>54</v>
      </c>
      <c r="G87" s="37">
        <v>0</v>
      </c>
      <c r="H87" s="48">
        <v>147149.5</v>
      </c>
      <c r="I87" s="37">
        <f t="shared" si="1"/>
        <v>591555.55999999982</v>
      </c>
    </row>
    <row r="88" spans="1:9" ht="16.149999999999999" customHeight="1">
      <c r="A88" s="16">
        <v>2085001001</v>
      </c>
      <c r="B88" s="50" t="s">
        <v>45</v>
      </c>
      <c r="C88" s="51" t="s">
        <v>46</v>
      </c>
      <c r="D88" s="45">
        <v>45957</v>
      </c>
      <c r="E88" s="35" t="s">
        <v>46</v>
      </c>
      <c r="F88" s="55" t="s">
        <v>55</v>
      </c>
      <c r="G88" s="37">
        <v>0</v>
      </c>
      <c r="H88" s="48">
        <v>11943</v>
      </c>
      <c r="I88" s="37">
        <f t="shared" si="1"/>
        <v>579612.55999999982</v>
      </c>
    </row>
    <row r="89" spans="1:9" ht="16.149999999999999" customHeight="1">
      <c r="A89" s="16">
        <v>2085001001</v>
      </c>
      <c r="B89" s="50" t="s">
        <v>45</v>
      </c>
      <c r="C89" s="51" t="s">
        <v>46</v>
      </c>
      <c r="D89" s="45">
        <v>45957</v>
      </c>
      <c r="E89" s="35" t="s">
        <v>46</v>
      </c>
      <c r="F89" s="55" t="s">
        <v>55</v>
      </c>
      <c r="G89" s="37">
        <v>0</v>
      </c>
      <c r="H89" s="48">
        <v>269911.8</v>
      </c>
      <c r="I89" s="37">
        <f t="shared" si="1"/>
        <v>309700.75999999983</v>
      </c>
    </row>
    <row r="90" spans="1:9" ht="16.149999999999999" customHeight="1">
      <c r="A90" s="16">
        <v>2085001001</v>
      </c>
      <c r="B90" s="50" t="s">
        <v>45</v>
      </c>
      <c r="C90" s="51" t="s">
        <v>46</v>
      </c>
      <c r="D90" s="45">
        <v>45957</v>
      </c>
      <c r="E90" s="35" t="s">
        <v>46</v>
      </c>
      <c r="F90" s="55" t="s">
        <v>56</v>
      </c>
      <c r="G90" s="37">
        <v>0</v>
      </c>
      <c r="H90" s="48">
        <v>1509</v>
      </c>
      <c r="I90" s="37">
        <f t="shared" si="1"/>
        <v>308191.75999999983</v>
      </c>
    </row>
    <row r="91" spans="1:9" ht="16.149999999999999" customHeight="1">
      <c r="A91" s="16">
        <v>2085001001</v>
      </c>
      <c r="B91" s="50" t="s">
        <v>45</v>
      </c>
      <c r="C91" s="51" t="s">
        <v>46</v>
      </c>
      <c r="D91" s="45">
        <v>45957</v>
      </c>
      <c r="E91" s="35" t="s">
        <v>46</v>
      </c>
      <c r="F91" s="55" t="s">
        <v>56</v>
      </c>
      <c r="G91" s="37">
        <v>0</v>
      </c>
      <c r="H91" s="48">
        <v>34103.4</v>
      </c>
      <c r="I91" s="37">
        <f t="shared" si="1"/>
        <v>274088.35999999981</v>
      </c>
    </row>
    <row r="92" spans="1:9" ht="16.149999999999999" customHeight="1">
      <c r="A92" s="16">
        <v>2085001001</v>
      </c>
      <c r="B92" s="50" t="s">
        <v>45</v>
      </c>
      <c r="C92" s="51" t="s">
        <v>46</v>
      </c>
      <c r="D92" s="45">
        <v>45958</v>
      </c>
      <c r="E92" s="35" t="s">
        <v>46</v>
      </c>
      <c r="F92" s="55" t="s">
        <v>57</v>
      </c>
      <c r="G92" s="37">
        <v>0</v>
      </c>
      <c r="H92" s="48">
        <v>3926.54</v>
      </c>
      <c r="I92" s="37">
        <f t="shared" si="1"/>
        <v>270161.81999999983</v>
      </c>
    </row>
    <row r="93" spans="1:9" ht="16.149999999999999" customHeight="1">
      <c r="A93" s="16">
        <v>2085001001</v>
      </c>
      <c r="B93" s="50" t="s">
        <v>45</v>
      </c>
      <c r="C93" s="51" t="s">
        <v>46</v>
      </c>
      <c r="D93" s="45">
        <v>45958</v>
      </c>
      <c r="E93" s="35" t="s">
        <v>46</v>
      </c>
      <c r="F93" s="55" t="s">
        <v>57</v>
      </c>
      <c r="G93" s="37">
        <v>0</v>
      </c>
      <c r="H93" s="48">
        <v>83474.75</v>
      </c>
      <c r="I93" s="37">
        <f t="shared" si="1"/>
        <v>186687.06999999983</v>
      </c>
    </row>
    <row r="94" spans="1:9" ht="16.149999999999999" customHeight="1">
      <c r="A94" s="16">
        <v>2085001001</v>
      </c>
      <c r="B94" s="50" t="s">
        <v>45</v>
      </c>
      <c r="C94" s="51" t="s">
        <v>46</v>
      </c>
      <c r="D94" s="45">
        <v>45958</v>
      </c>
      <c r="E94" s="35" t="s">
        <v>46</v>
      </c>
      <c r="F94" s="55" t="s">
        <v>58</v>
      </c>
      <c r="G94" s="37">
        <v>0</v>
      </c>
      <c r="H94" s="48">
        <v>95883.54</v>
      </c>
      <c r="I94" s="37">
        <f t="shared" si="1"/>
        <v>90803.529999999839</v>
      </c>
    </row>
    <row r="95" spans="1:9" ht="16.149999999999999" customHeight="1">
      <c r="A95" s="16">
        <v>2085001001</v>
      </c>
      <c r="B95" s="50" t="s">
        <v>45</v>
      </c>
      <c r="C95" s="51" t="s">
        <v>47</v>
      </c>
      <c r="D95" s="45">
        <v>45960</v>
      </c>
      <c r="E95" s="35" t="s">
        <v>47</v>
      </c>
      <c r="F95" s="55" t="s">
        <v>41</v>
      </c>
      <c r="G95" s="37">
        <v>189980</v>
      </c>
      <c r="H95" s="48">
        <v>0</v>
      </c>
      <c r="I95" s="37">
        <f t="shared" si="1"/>
        <v>280783.52999999985</v>
      </c>
    </row>
    <row r="96" spans="1:9" ht="25.15" customHeight="1">
      <c r="A96" s="61" t="s">
        <v>20</v>
      </c>
      <c r="B96" s="62"/>
      <c r="C96" s="62"/>
      <c r="D96" s="62"/>
      <c r="E96" s="62"/>
      <c r="F96" s="63"/>
      <c r="G96" s="23">
        <f>SUM(G61:G95)</f>
        <v>1478657.85</v>
      </c>
      <c r="H96" s="23">
        <f>SUM(H61:H95)</f>
        <v>2976732.12</v>
      </c>
      <c r="I96" s="24">
        <f>I95</f>
        <v>280783.52999999985</v>
      </c>
    </row>
    <row r="97" spans="1:9" ht="15.75" customHeight="1">
      <c r="B97" s="25"/>
      <c r="C97" s="26"/>
      <c r="H97" s="25"/>
      <c r="I97" s="27"/>
    </row>
    <row r="98" spans="1:9" ht="19.899999999999999" customHeight="1">
      <c r="A98" s="65" t="s">
        <v>59</v>
      </c>
      <c r="B98" s="66"/>
      <c r="C98" s="66"/>
      <c r="D98" s="66"/>
      <c r="E98" s="66"/>
      <c r="F98" s="66"/>
      <c r="G98" s="66"/>
      <c r="H98" s="66"/>
      <c r="I98" s="66"/>
    </row>
    <row r="99" spans="1:9" ht="27" customHeight="1">
      <c r="A99" s="5" t="s">
        <v>5</v>
      </c>
      <c r="B99" s="6" t="s">
        <v>6</v>
      </c>
      <c r="C99" s="7" t="s">
        <v>7</v>
      </c>
      <c r="D99" s="5" t="s">
        <v>8</v>
      </c>
      <c r="E99" s="5" t="s">
        <v>22</v>
      </c>
      <c r="F99" s="5" t="s">
        <v>10</v>
      </c>
      <c r="G99" s="40" t="s">
        <v>11</v>
      </c>
      <c r="H99" s="41" t="s">
        <v>12</v>
      </c>
      <c r="I99" s="41" t="s">
        <v>13</v>
      </c>
    </row>
    <row r="100" spans="1:9" ht="15.95" customHeight="1">
      <c r="A100" s="8">
        <v>9607579717</v>
      </c>
      <c r="B100" s="9" t="s">
        <v>15</v>
      </c>
      <c r="C100" s="10"/>
      <c r="D100" s="11"/>
      <c r="E100" s="12"/>
      <c r="F100" s="13"/>
      <c r="G100" s="14"/>
      <c r="H100" s="14">
        <v>0</v>
      </c>
      <c r="I100" s="15">
        <v>0</v>
      </c>
    </row>
    <row r="101" spans="1:9" ht="16.149999999999999" customHeight="1">
      <c r="A101" s="16">
        <v>9607579717</v>
      </c>
      <c r="B101" s="50" t="s">
        <v>60</v>
      </c>
      <c r="C101" s="51" t="s">
        <v>61</v>
      </c>
      <c r="D101" s="52">
        <v>45939</v>
      </c>
      <c r="E101" s="35" t="s">
        <v>62</v>
      </c>
      <c r="F101" s="53">
        <v>5170030133</v>
      </c>
      <c r="G101" s="56">
        <v>6366.95</v>
      </c>
      <c r="H101" s="56">
        <v>0</v>
      </c>
      <c r="I101" s="57">
        <f>I100+G101-H101</f>
        <v>6366.95</v>
      </c>
    </row>
    <row r="102" spans="1:9" ht="16.149999999999999" customHeight="1">
      <c r="A102" s="16">
        <v>9607579717</v>
      </c>
      <c r="B102" s="50" t="s">
        <v>60</v>
      </c>
      <c r="C102" s="51" t="s">
        <v>63</v>
      </c>
      <c r="D102" s="52">
        <v>45951</v>
      </c>
      <c r="E102" s="35" t="s">
        <v>64</v>
      </c>
      <c r="F102" s="53">
        <v>96075797717</v>
      </c>
      <c r="G102" s="56">
        <v>0</v>
      </c>
      <c r="H102" s="56">
        <v>6366.95</v>
      </c>
      <c r="I102" s="57">
        <f>I101+G102-H102</f>
        <v>0</v>
      </c>
    </row>
    <row r="103" spans="1:9" ht="25.15" customHeight="1">
      <c r="A103" s="61" t="s">
        <v>20</v>
      </c>
      <c r="B103" s="62"/>
      <c r="C103" s="62"/>
      <c r="D103" s="62"/>
      <c r="E103" s="62"/>
      <c r="F103" s="63"/>
      <c r="G103" s="58">
        <f>SUM(G101:G102)</f>
        <v>6366.95</v>
      </c>
      <c r="H103" s="58">
        <f>SUM(H101:H102)</f>
        <v>6366.95</v>
      </c>
      <c r="I103" s="59">
        <f>+I102</f>
        <v>0</v>
      </c>
    </row>
    <row r="104" spans="1:9" ht="18" customHeight="1">
      <c r="B104" s="25"/>
      <c r="C104" s="26"/>
      <c r="H104" s="25"/>
      <c r="I104" s="27"/>
    </row>
    <row r="105" spans="1:9" ht="25.15" customHeight="1">
      <c r="A105" s="61" t="s">
        <v>15</v>
      </c>
      <c r="B105" s="62"/>
      <c r="C105" s="62"/>
      <c r="D105" s="62"/>
      <c r="E105" s="62"/>
      <c r="F105" s="63"/>
      <c r="G105" s="23"/>
      <c r="H105" s="23"/>
      <c r="I105" s="23">
        <f>I9+I15+I22+I28+I60+I100</f>
        <v>15160300.610000001</v>
      </c>
    </row>
    <row r="106" spans="1:9" ht="25.15" customHeight="1">
      <c r="A106" s="61" t="s">
        <v>65</v>
      </c>
      <c r="B106" s="62"/>
      <c r="C106" s="62"/>
      <c r="D106" s="62"/>
      <c r="E106" s="62"/>
      <c r="F106" s="63"/>
      <c r="G106" s="23">
        <f>G11+G18+G24+G56+G96+G103</f>
        <v>6440351.5000000009</v>
      </c>
      <c r="H106" s="23">
        <f>H11+H18+H24+H56+H96+H103</f>
        <v>4462431.9200000009</v>
      </c>
      <c r="I106" s="23">
        <f>I105+G106-H106</f>
        <v>17138220.190000001</v>
      </c>
    </row>
    <row r="107" spans="1:9" ht="30" customHeight="1">
      <c r="A107" s="61" t="s">
        <v>66</v>
      </c>
      <c r="B107" s="62"/>
      <c r="C107" s="62"/>
      <c r="D107" s="62"/>
      <c r="E107" s="62"/>
      <c r="F107" s="63"/>
      <c r="G107" s="23">
        <f>SUM(G106)</f>
        <v>6440351.5000000009</v>
      </c>
      <c r="H107" s="23">
        <f t="shared" ref="H107" si="2">SUM(H106)</f>
        <v>4462431.9200000009</v>
      </c>
      <c r="I107" s="23">
        <f>SUM(I106)</f>
        <v>17138220.190000001</v>
      </c>
    </row>
    <row r="108" spans="1:9" ht="15.75" customHeight="1">
      <c r="B108" s="25"/>
      <c r="C108" s="26"/>
      <c r="H108" s="25"/>
      <c r="I108" s="27"/>
    </row>
    <row r="109" spans="1:9" ht="90" customHeight="1">
      <c r="A109" s="64" t="s">
        <v>67</v>
      </c>
      <c r="B109" s="64"/>
      <c r="C109" s="64"/>
      <c r="D109" s="60"/>
      <c r="E109" s="64" t="s">
        <v>68</v>
      </c>
      <c r="F109" s="64"/>
      <c r="G109" s="64"/>
      <c r="H109" s="64"/>
      <c r="I109" s="64"/>
    </row>
    <row r="110" spans="1:9" ht="15.75" customHeight="1">
      <c r="B110" s="25"/>
      <c r="C110" s="26"/>
      <c r="H110" s="25"/>
      <c r="I110" s="27"/>
    </row>
    <row r="111" spans="1:9" ht="15.75" customHeight="1">
      <c r="B111" s="25"/>
      <c r="C111" s="26"/>
      <c r="H111" s="25"/>
      <c r="I111" s="27"/>
    </row>
  </sheetData>
  <mergeCells count="22">
    <mergeCell ref="A26:I26"/>
    <mergeCell ref="A1:I1"/>
    <mergeCell ref="A2:I2"/>
    <mergeCell ref="A3:I3"/>
    <mergeCell ref="A4:I4"/>
    <mergeCell ref="A5:I5"/>
    <mergeCell ref="A7:I7"/>
    <mergeCell ref="A11:F11"/>
    <mergeCell ref="A13:I13"/>
    <mergeCell ref="A18:F18"/>
    <mergeCell ref="A20:I20"/>
    <mergeCell ref="A24:F24"/>
    <mergeCell ref="A106:F106"/>
    <mergeCell ref="A107:F107"/>
    <mergeCell ref="A109:C109"/>
    <mergeCell ref="E109:I109"/>
    <mergeCell ref="A56:F56"/>
    <mergeCell ref="A58:I58"/>
    <mergeCell ref="A96:F96"/>
    <mergeCell ref="A98:I98"/>
    <mergeCell ref="A103:F103"/>
    <mergeCell ref="A105:F105"/>
  </mergeCells>
  <printOptions horizontalCentered="1"/>
  <pageMargins left="0.39370078740157483" right="0.39370078740157483" top="0.59055118110236227" bottom="0.78740157480314965" header="0" footer="0"/>
  <pageSetup scale="58" fitToHeight="0" orientation="portrait" horizontalDpi="0" verticalDpi="0" r:id="rId1"/>
  <headerFooter>
    <oddFooter>&amp;LDGBN LIBRO BANCOS MENSUAL 31 OCTUBRE 2025&amp;R&amp;P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DGBN LIBRO BANCOS MENSUAL 31 OC</vt:lpstr>
      <vt:lpstr>'DGBN LIBRO BANCOS MENSUAL 31 OC'!Títulos_a_imprimir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Lopez Garcia</dc:creator>
  <cp:lastModifiedBy>PROPIEDAD DE</cp:lastModifiedBy>
  <cp:lastPrinted>2025-11-12T18:15:19Z</cp:lastPrinted>
  <dcterms:created xsi:type="dcterms:W3CDTF">2025-11-12T18:12:00Z</dcterms:created>
  <dcterms:modified xsi:type="dcterms:W3CDTF">2025-11-13T15:17:07Z</dcterms:modified>
</cp:coreProperties>
</file>