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junio 2025\FINANCIERO\"/>
    </mc:Choice>
  </mc:AlternateContent>
  <bookViews>
    <workbookView xWindow="-120" yWindow="-120" windowWidth="29040" windowHeight="15720"/>
  </bookViews>
  <sheets>
    <sheet name="LIBRO DE BANCO JUNIO 2025" sheetId="16" r:id="rId1"/>
  </sheets>
  <definedNames>
    <definedName name="_xlnm.Print_Area" localSheetId="0">'LIBRO DE BANCO JUNIO 2025'!$A$1:$I$108</definedName>
    <definedName name="Tabla4" localSheetId="0">#REF!</definedName>
    <definedName name="Tabla4">#REF!</definedName>
    <definedName name="Tabla46" localSheetId="0">#REF!</definedName>
    <definedName name="Tabla46">#REF!</definedName>
    <definedName name="_xlnm.Print_Titles" localSheetId="0">'LIBRO DE BANCO JUNIO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6" l="1"/>
  <c r="G105" i="16"/>
  <c r="H12" i="16"/>
  <c r="G12" i="16"/>
  <c r="I105" i="16" l="1"/>
  <c r="I106" i="16" s="1"/>
  <c r="H106" i="16"/>
  <c r="G106" i="16" l="1"/>
  <c r="H102" i="16"/>
  <c r="I80" i="16"/>
  <c r="I81" i="16" s="1"/>
  <c r="I82" i="16" s="1"/>
  <c r="I83" i="16" s="1"/>
  <c r="I84" i="16" s="1"/>
  <c r="I85" i="16" s="1"/>
  <c r="I86" i="16" s="1"/>
  <c r="I87" i="16" s="1"/>
  <c r="I88" i="16" s="1"/>
  <c r="I89" i="16" s="1"/>
  <c r="I90" i="16" s="1"/>
  <c r="I91" i="16" s="1"/>
  <c r="I92" i="16" s="1"/>
  <c r="I93" i="16" s="1"/>
  <c r="I94" i="16" s="1"/>
  <c r="I64" i="16"/>
  <c r="I65" i="16" s="1"/>
  <c r="I66" i="16" s="1"/>
  <c r="I67" i="16" s="1"/>
  <c r="I68" i="16" s="1"/>
  <c r="I69" i="16" s="1"/>
  <c r="I70" i="16" s="1"/>
  <c r="I71" i="16" s="1"/>
  <c r="I72" i="16" s="1"/>
  <c r="I73" i="16" s="1"/>
  <c r="I74" i="16" s="1"/>
  <c r="I75" i="16" s="1"/>
  <c r="I76" i="16" s="1"/>
  <c r="I77" i="16" s="1"/>
  <c r="I78" i="16" s="1"/>
  <c r="I79" i="16" s="1"/>
  <c r="I10" i="16"/>
  <c r="I11" i="16" s="1"/>
  <c r="I12" i="16" s="1"/>
  <c r="I104" i="16" l="1"/>
  <c r="G102" i="16"/>
  <c r="I100" i="16"/>
  <c r="I101" i="16" s="1"/>
  <c r="I102" i="16" s="1"/>
  <c r="H95" i="16"/>
  <c r="G95" i="16"/>
  <c r="I63" i="16"/>
  <c r="I95" i="16" s="1"/>
  <c r="H58" i="16"/>
  <c r="G58" i="16"/>
  <c r="I30" i="16"/>
  <c r="I31" i="16" s="1"/>
  <c r="I32" i="16" s="1"/>
  <c r="I33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I55" i="16" s="1"/>
  <c r="H25" i="16"/>
  <c r="G25" i="16"/>
  <c r="I24" i="16"/>
  <c r="I25" i="16" s="1"/>
  <c r="H19" i="16"/>
  <c r="G19" i="16"/>
  <c r="I17" i="16"/>
  <c r="I18" i="16" s="1"/>
  <c r="I19" i="16" s="1"/>
  <c r="I56" i="16" l="1"/>
  <c r="I57" i="16" s="1"/>
  <c r="I58" i="16" s="1"/>
</calcChain>
</file>

<file path=xl/sharedStrings.xml><?xml version="1.0" encoding="utf-8"?>
<sst xmlns="http://schemas.openxmlformats.org/spreadsheetml/2006/main" count="345" uniqueCount="75">
  <si>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</si>
  <si>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</si>
  <si>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</si>
  <si>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</si>
  <si>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</si>
  <si>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</si>
  <si>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</si>
  <si>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Numero                       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</si>
  <si>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</si>
  <si>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</si>
  <si>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</si>
  <si>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</si>
  <si>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</si>
  <si>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</si>
  <si>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</si>
  <si>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</si>
  <si>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Cta. Colectora de Recursos Directos</t>
  </si>
  <si>
    <t>Transferencias</t>
  </si>
  <si>
    <t>Cta. Recursos de Captación Directa</t>
  </si>
  <si>
    <t>0102520526</t>
  </si>
  <si>
    <t>Cta. Recursos de Captación Directa - No. 2085001000 - DOP</t>
  </si>
  <si>
    <t>Transferencia</t>
  </si>
  <si>
    <t>Cta. Recursos de Captación Directa - No. 2085001001 - DOP</t>
  </si>
  <si>
    <t>Cta. Recursos de Captación Directa -1000</t>
  </si>
  <si>
    <t>Cta. Recursos de Captación Directa -1001</t>
  </si>
  <si>
    <t>COMISIÓN MANEJO DE CUENTA</t>
  </si>
  <si>
    <t>9990002</t>
  </si>
  <si>
    <t>Banco de Reservas</t>
  </si>
  <si>
    <t>Empleados de la DGBN</t>
  </si>
  <si>
    <t>Impuestos</t>
  </si>
  <si>
    <t>Asignacion Cuota de Pago Debito</t>
  </si>
  <si>
    <t>Transferencia automatica Recibida</t>
  </si>
  <si>
    <t>Asignaciòn Cuota de Pago Credito</t>
  </si>
  <si>
    <t>Ordenamiento de  Pago Emitido</t>
  </si>
  <si>
    <t>Cta. Recursos de Captación Directa - No. 9607579717 - DOP</t>
  </si>
  <si>
    <t>Cta. Recursos de Captación Directa -9717</t>
  </si>
  <si>
    <t>Cargos</t>
  </si>
  <si>
    <t>CARGO BALANCE</t>
  </si>
  <si>
    <t>COMISION DE CUENTA</t>
  </si>
  <si>
    <t>BALANCE INICIAL</t>
  </si>
  <si>
    <t>Direccion Financiera</t>
  </si>
  <si>
    <t>Tipo
Transacción</t>
  </si>
  <si>
    <t>BALANCE GENERAL</t>
  </si>
  <si>
    <t>9607579717</t>
  </si>
  <si>
    <t>314-000162-4</t>
  </si>
  <si>
    <t>MOVIMIENTOS TOTALES</t>
  </si>
  <si>
    <t>314-000162-5</t>
  </si>
  <si>
    <r>
      <t xml:space="preserve">Felipe López García
</t>
    </r>
    <r>
      <rPr>
        <sz val="10"/>
        <color theme="1"/>
        <rFont val="Hervalit"/>
      </rPr>
      <t>Encardo de Contabilidad</t>
    </r>
  </si>
  <si>
    <t>DEPARTAMENTO DE CONTABILIDAD</t>
  </si>
  <si>
    <r>
      <t xml:space="preserve">María Mercedes Troncoso
</t>
    </r>
    <r>
      <rPr>
        <sz val="10"/>
        <color theme="1"/>
        <rFont val="Hervalit"/>
      </rPr>
      <t>Directora Financiera</t>
    </r>
  </si>
  <si>
    <t>LIBRO BANCO AL 30 DE JUNIO DEL 2025</t>
  </si>
  <si>
    <t>NOM. TRANSFERENCIA TESORERIA</t>
  </si>
  <si>
    <t>CK</t>
  </si>
  <si>
    <t>452400000001</t>
  </si>
  <si>
    <t>IMPUESTO</t>
  </si>
  <si>
    <t>Transferencia Automatica Recibida</t>
  </si>
  <si>
    <t>Asignación Cuota de Pago Débito</t>
  </si>
  <si>
    <t>57293</t>
  </si>
  <si>
    <t>57298</t>
  </si>
  <si>
    <t>57300</t>
  </si>
  <si>
    <t>57494</t>
  </si>
  <si>
    <t>57619</t>
  </si>
  <si>
    <t>57764</t>
  </si>
  <si>
    <t>57796</t>
  </si>
  <si>
    <t>57854</t>
  </si>
  <si>
    <t>534936</t>
  </si>
  <si>
    <t>01022</t>
  </si>
  <si>
    <t>537633</t>
  </si>
  <si>
    <t>546487</t>
  </si>
  <si>
    <t>546488</t>
  </si>
  <si>
    <t>566488</t>
  </si>
  <si>
    <t>546489</t>
  </si>
  <si>
    <t>546494</t>
  </si>
  <si>
    <t>550934</t>
  </si>
  <si>
    <t>552033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</si>
</sst>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sz val="11"/>
      <color theme="1"/>
      <name val="Calibri"/>
      <family val="2"/>
      <scheme val="minor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10"/>
    <xf numFmtId="0" fontId="2" fillId="0" borderId="10"/>
    <xf numFmtId="0" fontId="2" fillId="0" borderId="10"/>
    <xf numFmtId="0" fontId="2" fillId="0" borderId="10"/>
    <xf numFmtId="43" fontId="3" fillId="0" borderId="10" applyFont="0" applyFill="0" applyBorder="0" applyAlignment="0" applyProtection="0"/>
    <xf numFmtId="165" fontId="2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4" fontId="4" fillId="4" borderId="11" xfId="2" applyNumberFormat="1" applyFont="1" applyFill="1" applyBorder="1" applyAlignment="1">
      <alignment horizontal="left" vertical="center"/>
    </xf>
    <xf numFmtId="4" fontId="8" fillId="4" borderId="11" xfId="0" applyNumberFormat="1" applyFont="1" applyFill="1" applyBorder="1" applyAlignment="1">
      <alignment horizontal="left" vertical="center"/>
    </xf>
    <xf numFmtId="164" fontId="9" fillId="4" borderId="11" xfId="0" applyNumberFormat="1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left" vertical="center"/>
    </xf>
    <xf numFmtId="49" fontId="9" fillId="4" borderId="11" xfId="0" applyNumberFormat="1" applyFont="1" applyFill="1" applyBorder="1" applyAlignment="1">
      <alignment horizontal="left" vertical="center"/>
    </xf>
    <xf numFmtId="4" fontId="9" fillId="4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4" borderId="11" xfId="0" applyNumberFormat="1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left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4" fontId="5" fillId="5" borderId="11" xfId="0" applyNumberFormat="1" applyFont="1" applyFill="1" applyBorder="1" applyAlignment="1">
      <alignment vertical="center"/>
    </xf>
    <xf numFmtId="4" fontId="6" fillId="4" borderId="11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4" fontId="5" fillId="5" borderId="11" xfId="0" applyNumberFormat="1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0" xfId="0" applyFont="1"/>
    <xf numFmtId="43" fontId="9" fillId="4" borderId="11" xfId="14" applyFont="1" applyFill="1" applyBorder="1" applyAlignment="1">
      <alignment horizontal="right" vertical="center"/>
    </xf>
    <xf numFmtId="43" fontId="6" fillId="0" borderId="11" xfId="14" applyFont="1" applyBorder="1" applyAlignment="1">
      <alignment horizontal="right" vertical="center"/>
    </xf>
    <xf numFmtId="43" fontId="14" fillId="4" borderId="11" xfId="14" applyFont="1" applyFill="1" applyBorder="1" applyAlignment="1">
      <alignment horizontal="right" vertical="center"/>
    </xf>
    <xf numFmtId="14" fontId="4" fillId="0" borderId="11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4" fontId="13" fillId="4" borderId="11" xfId="0" applyNumberFormat="1" applyFont="1" applyFill="1" applyBorder="1" applyAlignment="1">
      <alignment horizontal="left" vertical="center"/>
    </xf>
    <xf numFmtId="0" fontId="13" fillId="0" borderId="11" xfId="0" applyFont="1" applyBorder="1" applyAlignment="1">
      <alignment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43" fontId="13" fillId="0" borderId="11" xfId="14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3" fontId="5" fillId="5" borderId="11" xfId="14" applyFont="1" applyFill="1" applyBorder="1" applyAlignment="1">
      <alignment vertical="center"/>
    </xf>
    <xf numFmtId="43" fontId="5" fillId="5" borderId="11" xfId="14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4" fontId="4" fillId="0" borderId="1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15">
    <cellStyle name="Millares" xfId="14" builtinId="3"/>
    <cellStyle name="Millares 2" xfId="5"/>
    <cellStyle name="Millares 3" xfId="6"/>
    <cellStyle name="Millares 3 2" xfId="13"/>
    <cellStyle name="Millares 4" xfId="8"/>
    <cellStyle name="Normal" xfId="0" builtinId="0"/>
    <cellStyle name="Normal 2" xfId="2"/>
    <cellStyle name="Normal 2 2" xfId="4"/>
    <cellStyle name="Normal 2 2 2" xfId="12"/>
    <cellStyle name="Normal 2 3" xfId="10"/>
    <cellStyle name="Normal 3" xfId="3"/>
    <cellStyle name="Normal 3 2" xfId="11"/>
    <cellStyle name="Normal 4" xfId="1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387996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DC92E6-984D-4A01-9492-8FC085700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showGridLines="0" tabSelected="1" zoomScaleNormal="100" zoomScaleSheetLayoutView="100" workbookViewId="0">
      <selection sqref="A1:I1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4.5703125" style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57"/>
      <c r="B1" s="57"/>
      <c r="C1" s="57"/>
      <c r="D1" s="57"/>
      <c r="E1" s="57"/>
      <c r="F1" s="57"/>
      <c r="G1" s="57"/>
      <c r="H1" s="57"/>
      <c r="I1" s="57"/>
    </row>
    <row r="2" spans="1:9" ht="15.95" customHeight="1">
      <c r="A2" s="66" t="s">
        <v>40</v>
      </c>
      <c r="B2" s="67"/>
      <c r="C2" s="67"/>
      <c r="D2" s="67"/>
      <c r="E2" s="67"/>
      <c r="F2" s="67"/>
      <c r="G2" s="67"/>
      <c r="H2" s="67"/>
      <c r="I2" s="68"/>
    </row>
    <row r="3" spans="1:9" ht="16.149999999999999" customHeight="1">
      <c r="A3" s="69" t="s">
        <v>48</v>
      </c>
      <c r="B3" s="70"/>
      <c r="C3" s="70"/>
      <c r="D3" s="70"/>
      <c r="E3" s="70"/>
      <c r="F3" s="70"/>
      <c r="G3" s="70"/>
      <c r="H3" s="70"/>
      <c r="I3" s="70"/>
    </row>
    <row r="4" spans="1:9" ht="16.149999999999999" customHeight="1">
      <c r="A4" s="71" t="s">
        <v>50</v>
      </c>
      <c r="B4" s="62"/>
      <c r="C4" s="62"/>
      <c r="D4" s="62"/>
      <c r="E4" s="62"/>
      <c r="F4" s="62"/>
      <c r="G4" s="62"/>
      <c r="H4" s="62"/>
      <c r="I4" s="63"/>
    </row>
    <row r="5" spans="1:9" ht="16.149999999999999" customHeight="1">
      <c r="A5" s="61" t="s">
        <v>1</v>
      </c>
      <c r="B5" s="62"/>
      <c r="C5" s="62"/>
      <c r="D5" s="62"/>
      <c r="E5" s="62"/>
      <c r="F5" s="62"/>
      <c r="G5" s="62"/>
      <c r="H5" s="62"/>
      <c r="I5" s="63"/>
    </row>
    <row r="6" spans="1:9" ht="16.149999999999999" customHeight="1">
      <c r="A6" s="31"/>
      <c r="B6" s="2"/>
      <c r="C6" s="2"/>
      <c r="D6" s="2"/>
      <c r="E6" s="2"/>
      <c r="F6" s="2"/>
      <c r="G6" s="2"/>
      <c r="H6" s="2"/>
      <c r="I6" s="2"/>
    </row>
    <row r="7" spans="1:9" ht="19.899999999999999" customHeight="1">
      <c r="A7" s="58" t="s">
        <v>13</v>
      </c>
      <c r="B7" s="59"/>
      <c r="C7" s="59"/>
      <c r="D7" s="59"/>
      <c r="E7" s="59"/>
      <c r="F7" s="59"/>
      <c r="G7" s="59"/>
      <c r="H7" s="59"/>
      <c r="I7" s="60"/>
    </row>
    <row r="8" spans="1:9" ht="27" customHeight="1">
      <c r="A8" s="17" t="s">
        <v>2</v>
      </c>
      <c r="B8" s="18" t="s">
        <v>3</v>
      </c>
      <c r="C8" s="18" t="s">
        <v>4</v>
      </c>
      <c r="D8" s="17" t="s">
        <v>5</v>
      </c>
      <c r="E8" s="17" t="s">
        <v>41</v>
      </c>
      <c r="F8" s="17" t="s">
        <v>7</v>
      </c>
      <c r="G8" s="18" t="s">
        <v>8</v>
      </c>
      <c r="H8" s="17" t="s">
        <v>9</v>
      </c>
      <c r="I8" s="17" t="s">
        <v>10</v>
      </c>
    </row>
    <row r="9" spans="1:9" ht="15.95" customHeight="1">
      <c r="A9" s="39" t="s">
        <v>14</v>
      </c>
      <c r="B9" s="40" t="s">
        <v>39</v>
      </c>
      <c r="C9" s="41"/>
      <c r="D9" s="42"/>
      <c r="E9" s="43"/>
      <c r="F9" s="44"/>
      <c r="G9" s="45"/>
      <c r="H9" s="45">
        <v>0</v>
      </c>
      <c r="I9" s="35">
        <v>25790.840000000007</v>
      </c>
    </row>
    <row r="10" spans="1:9" ht="16.149999999999999" customHeight="1">
      <c r="A10" s="3" t="s">
        <v>14</v>
      </c>
      <c r="B10" s="4" t="s">
        <v>27</v>
      </c>
      <c r="C10" s="5" t="s">
        <v>51</v>
      </c>
      <c r="D10" s="6">
        <v>45813</v>
      </c>
      <c r="E10" s="7" t="s">
        <v>52</v>
      </c>
      <c r="F10" s="8" t="s">
        <v>53</v>
      </c>
      <c r="G10" s="9">
        <v>38541.29</v>
      </c>
      <c r="H10" s="9">
        <v>0</v>
      </c>
      <c r="I10" s="9">
        <f>I9+G10-H10</f>
        <v>64332.130000000005</v>
      </c>
    </row>
    <row r="11" spans="1:9" ht="16.149999999999999" customHeight="1">
      <c r="A11" s="3" t="s">
        <v>14</v>
      </c>
      <c r="B11" s="4" t="s">
        <v>27</v>
      </c>
      <c r="C11" s="5" t="s">
        <v>51</v>
      </c>
      <c r="D11" s="6">
        <v>45838</v>
      </c>
      <c r="E11" s="7" t="s">
        <v>54</v>
      </c>
      <c r="F11" s="8" t="s">
        <v>26</v>
      </c>
      <c r="G11" s="9">
        <v>0</v>
      </c>
      <c r="H11" s="9">
        <v>175</v>
      </c>
      <c r="I11" s="9">
        <f>I10+G11-H11</f>
        <v>64157.130000000005</v>
      </c>
    </row>
    <row r="12" spans="1:9" ht="25.15" customHeight="1">
      <c r="A12" s="64" t="s">
        <v>12</v>
      </c>
      <c r="B12" s="65"/>
      <c r="C12" s="65"/>
      <c r="D12" s="65"/>
      <c r="E12" s="65"/>
      <c r="F12" s="65"/>
      <c r="G12" s="24">
        <f>SUM(G10:G11)</f>
        <v>38541.29</v>
      </c>
      <c r="H12" s="24">
        <f>SUM(H10:H11)</f>
        <v>175</v>
      </c>
      <c r="I12" s="28">
        <f>I11</f>
        <v>64157.130000000005</v>
      </c>
    </row>
    <row r="13" spans="1:9" ht="15.75" customHeight="1">
      <c r="B13" s="10"/>
      <c r="C13" s="11"/>
      <c r="H13" s="10"/>
      <c r="I13" s="12"/>
    </row>
    <row r="14" spans="1:9" ht="19.899999999999999" customHeight="1">
      <c r="A14" s="61" t="s">
        <v>0</v>
      </c>
      <c r="B14" s="61"/>
      <c r="C14" s="61"/>
      <c r="D14" s="61"/>
      <c r="E14" s="61"/>
      <c r="F14" s="61"/>
      <c r="G14" s="61"/>
      <c r="H14" s="61"/>
      <c r="I14" s="61"/>
    </row>
    <row r="15" spans="1:9" ht="27" customHeight="1">
      <c r="A15" s="17" t="s">
        <v>2</v>
      </c>
      <c r="B15" s="18" t="s">
        <v>3</v>
      </c>
      <c r="C15" s="18" t="s">
        <v>4</v>
      </c>
      <c r="D15" s="17" t="s">
        <v>5</v>
      </c>
      <c r="E15" s="17" t="s">
        <v>6</v>
      </c>
      <c r="F15" s="17" t="s">
        <v>7</v>
      </c>
      <c r="G15" s="18" t="s">
        <v>8</v>
      </c>
      <c r="H15" s="17" t="s">
        <v>9</v>
      </c>
      <c r="I15" s="17" t="s">
        <v>10</v>
      </c>
    </row>
    <row r="16" spans="1:9" ht="15.95" customHeight="1">
      <c r="A16" s="39" t="s">
        <v>11</v>
      </c>
      <c r="B16" s="40" t="s">
        <v>39</v>
      </c>
      <c r="C16" s="41"/>
      <c r="D16" s="42"/>
      <c r="E16" s="43"/>
      <c r="F16" s="44"/>
      <c r="G16" s="45"/>
      <c r="H16" s="45">
        <v>0</v>
      </c>
      <c r="I16" s="35">
        <v>1632.6799999999998</v>
      </c>
    </row>
    <row r="17" spans="1:9" ht="16.149999999999999" customHeight="1">
      <c r="A17" s="3" t="s">
        <v>11</v>
      </c>
      <c r="B17" s="4" t="s">
        <v>28</v>
      </c>
      <c r="C17" s="13" t="s">
        <v>37</v>
      </c>
      <c r="D17" s="6">
        <v>45838</v>
      </c>
      <c r="E17" s="14" t="s">
        <v>21</v>
      </c>
      <c r="F17" s="15" t="s">
        <v>26</v>
      </c>
      <c r="G17" s="9">
        <v>0</v>
      </c>
      <c r="H17" s="9">
        <v>175</v>
      </c>
      <c r="I17" s="9">
        <f>I16+G17-H17</f>
        <v>1457.6799999999998</v>
      </c>
    </row>
    <row r="18" spans="1:9" ht="16.149999999999999" customHeight="1">
      <c r="A18" s="3" t="s">
        <v>11</v>
      </c>
      <c r="B18" s="4" t="s">
        <v>27</v>
      </c>
      <c r="C18" s="13" t="s">
        <v>38</v>
      </c>
      <c r="D18" s="6">
        <v>45838</v>
      </c>
      <c r="E18" s="14" t="s">
        <v>21</v>
      </c>
      <c r="F18" s="15" t="s">
        <v>26</v>
      </c>
      <c r="G18" s="9">
        <v>0</v>
      </c>
      <c r="H18" s="9">
        <v>150</v>
      </c>
      <c r="I18" s="9">
        <f>I17+G18-H18</f>
        <v>1307.6799999999998</v>
      </c>
    </row>
    <row r="19" spans="1:9" ht="25.15" customHeight="1">
      <c r="A19" s="64" t="s">
        <v>12</v>
      </c>
      <c r="B19" s="64"/>
      <c r="C19" s="64"/>
      <c r="D19" s="64"/>
      <c r="E19" s="64"/>
      <c r="F19" s="64"/>
      <c r="G19" s="24">
        <f>SUM(G17:G18)</f>
        <v>0</v>
      </c>
      <c r="H19" s="24">
        <f>SUM(H17:H18)</f>
        <v>325</v>
      </c>
      <c r="I19" s="28">
        <f>I18</f>
        <v>1307.6799999999998</v>
      </c>
    </row>
    <row r="20" spans="1:9" ht="15.75" customHeight="1">
      <c r="B20" s="10"/>
      <c r="C20" s="11"/>
      <c r="G20" s="16"/>
      <c r="H20" s="10"/>
      <c r="I20" s="12"/>
    </row>
    <row r="21" spans="1:9" ht="19.899999999999999" customHeight="1">
      <c r="A21" s="61" t="s">
        <v>15</v>
      </c>
      <c r="B21" s="62"/>
      <c r="C21" s="62"/>
      <c r="D21" s="62"/>
      <c r="E21" s="62"/>
      <c r="F21" s="62"/>
      <c r="G21" s="62"/>
      <c r="H21" s="62"/>
      <c r="I21" s="63"/>
    </row>
    <row r="22" spans="1:9" ht="27" customHeight="1">
      <c r="A22" s="17" t="s">
        <v>2</v>
      </c>
      <c r="B22" s="18" t="s">
        <v>3</v>
      </c>
      <c r="C22" s="18" t="s">
        <v>4</v>
      </c>
      <c r="D22" s="17" t="s">
        <v>5</v>
      </c>
      <c r="E22" s="18" t="s">
        <v>6</v>
      </c>
      <c r="F22" s="17" t="s">
        <v>7</v>
      </c>
      <c r="G22" s="18" t="s">
        <v>8</v>
      </c>
      <c r="H22" s="17" t="s">
        <v>9</v>
      </c>
      <c r="I22" s="17" t="s">
        <v>10</v>
      </c>
    </row>
    <row r="23" spans="1:9" ht="15.95" customHeight="1">
      <c r="A23" s="39" t="s">
        <v>44</v>
      </c>
      <c r="B23" s="40" t="s">
        <v>39</v>
      </c>
      <c r="C23" s="41"/>
      <c r="D23" s="42"/>
      <c r="E23" s="43"/>
      <c r="F23" s="44"/>
      <c r="G23" s="45"/>
      <c r="H23" s="45">
        <v>0</v>
      </c>
      <c r="I23" s="35">
        <v>68069.88</v>
      </c>
    </row>
    <row r="24" spans="1:9" ht="16.149999999999999" customHeight="1">
      <c r="A24" s="3" t="s">
        <v>46</v>
      </c>
      <c r="B24" s="30" t="s">
        <v>27</v>
      </c>
      <c r="C24" s="19" t="s">
        <v>25</v>
      </c>
      <c r="D24" s="20">
        <v>45838</v>
      </c>
      <c r="E24" s="21" t="s">
        <v>29</v>
      </c>
      <c r="F24" s="22" t="s">
        <v>26</v>
      </c>
      <c r="G24" s="23">
        <v>0</v>
      </c>
      <c r="H24" s="23">
        <v>175</v>
      </c>
      <c r="I24" s="9">
        <f>I23+G24-H24</f>
        <v>67894.880000000005</v>
      </c>
    </row>
    <row r="25" spans="1:9" ht="25.15" customHeight="1">
      <c r="A25" s="64" t="s">
        <v>12</v>
      </c>
      <c r="B25" s="65"/>
      <c r="C25" s="65"/>
      <c r="D25" s="65"/>
      <c r="E25" s="65"/>
      <c r="F25" s="65"/>
      <c r="G25" s="24">
        <f>SUM(G24:G24)</f>
        <v>0</v>
      </c>
      <c r="H25" s="24">
        <f>SUM(H24:H24)</f>
        <v>175</v>
      </c>
      <c r="I25" s="24">
        <f>+I24</f>
        <v>67894.880000000005</v>
      </c>
    </row>
    <row r="26" spans="1:9" ht="15.75" customHeight="1">
      <c r="A26" s="10"/>
      <c r="B26" s="11"/>
      <c r="G26" s="10"/>
      <c r="H26" s="12"/>
    </row>
    <row r="27" spans="1:9" ht="19.899999999999999" customHeight="1">
      <c r="A27" s="61" t="s">
        <v>20</v>
      </c>
      <c r="B27" s="62"/>
      <c r="C27" s="62"/>
      <c r="D27" s="62"/>
      <c r="E27" s="62"/>
      <c r="F27" s="62"/>
      <c r="G27" s="62"/>
      <c r="H27" s="62"/>
      <c r="I27" s="63"/>
    </row>
    <row r="28" spans="1:9" ht="27" customHeight="1">
      <c r="A28" s="17" t="s">
        <v>2</v>
      </c>
      <c r="B28" s="18" t="s">
        <v>3</v>
      </c>
      <c r="C28" s="18" t="s">
        <v>4</v>
      </c>
      <c r="D28" s="17" t="s">
        <v>5</v>
      </c>
      <c r="E28" s="17" t="s">
        <v>6</v>
      </c>
      <c r="F28" s="17" t="s">
        <v>7</v>
      </c>
      <c r="G28" s="37" t="s">
        <v>8</v>
      </c>
      <c r="H28" s="38" t="s">
        <v>9</v>
      </c>
      <c r="I28" s="38" t="s">
        <v>10</v>
      </c>
    </row>
    <row r="29" spans="1:9" ht="15.95" customHeight="1">
      <c r="A29" s="39">
        <v>2085001000</v>
      </c>
      <c r="B29" s="40" t="s">
        <v>39</v>
      </c>
      <c r="C29" s="41"/>
      <c r="D29" s="42"/>
      <c r="E29" s="43"/>
      <c r="F29" s="44"/>
      <c r="G29" s="45"/>
      <c r="H29" s="45">
        <v>0</v>
      </c>
      <c r="I29" s="35">
        <v>9466714.6999999974</v>
      </c>
    </row>
    <row r="30" spans="1:9" ht="16.149999999999999" customHeight="1">
      <c r="A30" s="53">
        <v>2085001000</v>
      </c>
      <c r="B30" s="54" t="s">
        <v>18</v>
      </c>
      <c r="C30" s="55" t="s">
        <v>30</v>
      </c>
      <c r="D30" s="47">
        <v>45810</v>
      </c>
      <c r="E30" s="53" t="s">
        <v>55</v>
      </c>
      <c r="F30" s="48" t="s">
        <v>19</v>
      </c>
      <c r="G30" s="56">
        <v>413467.62</v>
      </c>
      <c r="H30" s="49">
        <v>0</v>
      </c>
      <c r="I30" s="49">
        <f>I29+G30-H30</f>
        <v>9880182.3199999966</v>
      </c>
    </row>
    <row r="31" spans="1:9" ht="16.149999999999999" customHeight="1">
      <c r="A31" s="53">
        <v>2085001000</v>
      </c>
      <c r="B31" s="54" t="s">
        <v>16</v>
      </c>
      <c r="C31" s="55" t="s">
        <v>31</v>
      </c>
      <c r="D31" s="36">
        <v>45811</v>
      </c>
      <c r="E31" s="53" t="s">
        <v>55</v>
      </c>
      <c r="F31" s="48" t="s">
        <v>19</v>
      </c>
      <c r="G31" s="49">
        <v>44743.92</v>
      </c>
      <c r="H31" s="56">
        <v>0</v>
      </c>
      <c r="I31" s="49">
        <f t="shared" ref="I31:I57" si="0">I30+G31-H31</f>
        <v>9924926.2399999965</v>
      </c>
    </row>
    <row r="32" spans="1:9" ht="16.149999999999999" customHeight="1">
      <c r="A32" s="53">
        <v>2085001000</v>
      </c>
      <c r="B32" s="54" t="s">
        <v>16</v>
      </c>
      <c r="C32" s="55" t="s">
        <v>31</v>
      </c>
      <c r="D32" s="36">
        <v>45812</v>
      </c>
      <c r="E32" s="53" t="s">
        <v>55</v>
      </c>
      <c r="F32" s="48" t="s">
        <v>19</v>
      </c>
      <c r="G32" s="49">
        <v>53542.25</v>
      </c>
      <c r="H32" s="56">
        <v>0</v>
      </c>
      <c r="I32" s="49">
        <f t="shared" si="0"/>
        <v>9978468.4899999965</v>
      </c>
    </row>
    <row r="33" spans="1:9" ht="16.149999999999999" customHeight="1">
      <c r="A33" s="53">
        <v>2085001000</v>
      </c>
      <c r="B33" s="54" t="s">
        <v>16</v>
      </c>
      <c r="C33" s="55" t="s">
        <v>30</v>
      </c>
      <c r="D33" s="47">
        <v>45813</v>
      </c>
      <c r="E33" s="53" t="s">
        <v>56</v>
      </c>
      <c r="F33" s="48" t="s">
        <v>57</v>
      </c>
      <c r="G33" s="49">
        <v>0</v>
      </c>
      <c r="H33" s="56">
        <v>1577922.5</v>
      </c>
      <c r="I33" s="49">
        <f t="shared" si="0"/>
        <v>8400545.9899999965</v>
      </c>
    </row>
    <row r="34" spans="1:9" ht="16.149999999999999" customHeight="1">
      <c r="A34" s="53">
        <v>2085001000</v>
      </c>
      <c r="B34" s="54" t="s">
        <v>16</v>
      </c>
      <c r="C34" s="55" t="s">
        <v>31</v>
      </c>
      <c r="D34" s="47">
        <v>45813</v>
      </c>
      <c r="E34" s="53" t="s">
        <v>56</v>
      </c>
      <c r="F34" s="48" t="s">
        <v>58</v>
      </c>
      <c r="G34" s="49">
        <v>0</v>
      </c>
      <c r="H34" s="56">
        <v>92040</v>
      </c>
      <c r="I34" s="49">
        <f t="shared" si="0"/>
        <v>8308505.9899999965</v>
      </c>
    </row>
    <row r="35" spans="1:9" ht="16.149999999999999" customHeight="1">
      <c r="A35" s="53">
        <v>2085001000</v>
      </c>
      <c r="B35" s="54" t="s">
        <v>16</v>
      </c>
      <c r="C35" s="55" t="s">
        <v>31</v>
      </c>
      <c r="D35" s="47">
        <v>45813</v>
      </c>
      <c r="E35" s="53" t="s">
        <v>56</v>
      </c>
      <c r="F35" s="48" t="s">
        <v>59</v>
      </c>
      <c r="G35" s="56">
        <v>0</v>
      </c>
      <c r="H35" s="56">
        <v>38541.29</v>
      </c>
      <c r="I35" s="49">
        <f t="shared" si="0"/>
        <v>8269964.6999999965</v>
      </c>
    </row>
    <row r="36" spans="1:9" ht="16.149999999999999" customHeight="1">
      <c r="A36" s="53">
        <v>2085001000</v>
      </c>
      <c r="B36" s="54" t="s">
        <v>16</v>
      </c>
      <c r="C36" s="55" t="s">
        <v>30</v>
      </c>
      <c r="D36" s="47">
        <v>45813</v>
      </c>
      <c r="E36" s="53" t="s">
        <v>55</v>
      </c>
      <c r="F36" s="48" t="s">
        <v>19</v>
      </c>
      <c r="G36" s="49">
        <v>356720.5</v>
      </c>
      <c r="H36" s="56">
        <v>0</v>
      </c>
      <c r="I36" s="49">
        <f t="shared" si="0"/>
        <v>8626685.1999999955</v>
      </c>
    </row>
    <row r="37" spans="1:9" ht="16.149999999999999" customHeight="1">
      <c r="A37" s="53">
        <v>2085001000</v>
      </c>
      <c r="B37" s="54" t="s">
        <v>16</v>
      </c>
      <c r="C37" s="55" t="s">
        <v>31</v>
      </c>
      <c r="D37" s="47">
        <v>45814</v>
      </c>
      <c r="E37" s="53" t="s">
        <v>55</v>
      </c>
      <c r="F37" s="48" t="s">
        <v>19</v>
      </c>
      <c r="G37" s="49">
        <v>2500</v>
      </c>
      <c r="H37" s="56">
        <v>0</v>
      </c>
      <c r="I37" s="49">
        <f t="shared" si="0"/>
        <v>8629185.1999999955</v>
      </c>
    </row>
    <row r="38" spans="1:9" ht="16.149999999999999" customHeight="1">
      <c r="A38" s="53">
        <v>2085001000</v>
      </c>
      <c r="B38" s="54" t="s">
        <v>16</v>
      </c>
      <c r="C38" s="55" t="s">
        <v>30</v>
      </c>
      <c r="D38" s="47">
        <v>45817</v>
      </c>
      <c r="E38" s="53" t="s">
        <v>55</v>
      </c>
      <c r="F38" s="48" t="s">
        <v>19</v>
      </c>
      <c r="G38" s="56">
        <v>437458.18</v>
      </c>
      <c r="H38" s="56">
        <v>0</v>
      </c>
      <c r="I38" s="49">
        <f t="shared" si="0"/>
        <v>9066643.3799999952</v>
      </c>
    </row>
    <row r="39" spans="1:9" ht="16.149999999999999" customHeight="1">
      <c r="A39" s="53">
        <v>2085001000</v>
      </c>
      <c r="B39" s="54" t="s">
        <v>16</v>
      </c>
      <c r="C39" s="55" t="s">
        <v>31</v>
      </c>
      <c r="D39" s="47">
        <v>45818</v>
      </c>
      <c r="E39" s="53" t="s">
        <v>55</v>
      </c>
      <c r="F39" s="48" t="s">
        <v>19</v>
      </c>
      <c r="G39" s="49">
        <v>152250.85</v>
      </c>
      <c r="H39" s="56">
        <v>0</v>
      </c>
      <c r="I39" s="49">
        <f t="shared" si="0"/>
        <v>9218894.2299999949</v>
      </c>
    </row>
    <row r="40" spans="1:9" ht="16.149999999999999" customHeight="1">
      <c r="A40" s="53">
        <v>2085001000</v>
      </c>
      <c r="B40" s="54" t="s">
        <v>16</v>
      </c>
      <c r="C40" s="55" t="s">
        <v>31</v>
      </c>
      <c r="D40" s="47">
        <v>45819</v>
      </c>
      <c r="E40" s="53" t="s">
        <v>55</v>
      </c>
      <c r="F40" s="48" t="s">
        <v>19</v>
      </c>
      <c r="G40" s="49">
        <v>33658</v>
      </c>
      <c r="H40" s="56">
        <v>0</v>
      </c>
      <c r="I40" s="49">
        <f t="shared" si="0"/>
        <v>9252552.2299999949</v>
      </c>
    </row>
    <row r="41" spans="1:9" ht="16.149999999999999" customHeight="1">
      <c r="A41" s="53">
        <v>2085001000</v>
      </c>
      <c r="B41" s="54" t="s">
        <v>16</v>
      </c>
      <c r="C41" s="55" t="s">
        <v>30</v>
      </c>
      <c r="D41" s="47">
        <v>45820</v>
      </c>
      <c r="E41" s="53" t="s">
        <v>55</v>
      </c>
      <c r="F41" s="48" t="s">
        <v>19</v>
      </c>
      <c r="G41" s="56">
        <v>2000</v>
      </c>
      <c r="H41" s="56">
        <v>0</v>
      </c>
      <c r="I41" s="49">
        <f t="shared" si="0"/>
        <v>9254552.2299999949</v>
      </c>
    </row>
    <row r="42" spans="1:9" ht="16.149999999999999" customHeight="1">
      <c r="A42" s="53">
        <v>2085001000</v>
      </c>
      <c r="B42" s="54" t="s">
        <v>16</v>
      </c>
      <c r="C42" s="55" t="s">
        <v>30</v>
      </c>
      <c r="D42" s="47">
        <v>45820</v>
      </c>
      <c r="E42" s="53" t="s">
        <v>56</v>
      </c>
      <c r="F42" s="48" t="s">
        <v>60</v>
      </c>
      <c r="G42" s="49">
        <v>0</v>
      </c>
      <c r="H42" s="56">
        <v>41971.83</v>
      </c>
      <c r="I42" s="49">
        <f t="shared" si="0"/>
        <v>9212580.3999999948</v>
      </c>
    </row>
    <row r="43" spans="1:9" ht="16.149999999999999" customHeight="1">
      <c r="A43" s="53">
        <v>2085001000</v>
      </c>
      <c r="B43" s="54" t="s">
        <v>16</v>
      </c>
      <c r="C43" s="55" t="s">
        <v>30</v>
      </c>
      <c r="D43" s="47">
        <v>45821</v>
      </c>
      <c r="E43" s="53" t="s">
        <v>55</v>
      </c>
      <c r="F43" s="48" t="s">
        <v>19</v>
      </c>
      <c r="G43" s="56">
        <v>4735.2</v>
      </c>
      <c r="H43" s="56">
        <v>0</v>
      </c>
      <c r="I43" s="49">
        <f t="shared" si="0"/>
        <v>9217315.599999994</v>
      </c>
    </row>
    <row r="44" spans="1:9" ht="16.149999999999999" customHeight="1">
      <c r="A44" s="53">
        <v>2085001000</v>
      </c>
      <c r="B44" s="54" t="s">
        <v>16</v>
      </c>
      <c r="C44" s="55" t="s">
        <v>31</v>
      </c>
      <c r="D44" s="47">
        <v>45824</v>
      </c>
      <c r="E44" s="53" t="s">
        <v>55</v>
      </c>
      <c r="F44" s="48" t="s">
        <v>19</v>
      </c>
      <c r="G44" s="49">
        <v>53523.5</v>
      </c>
      <c r="H44" s="56">
        <v>0</v>
      </c>
      <c r="I44" s="49">
        <f t="shared" si="0"/>
        <v>9270839.099999994</v>
      </c>
    </row>
    <row r="45" spans="1:9" ht="16.149999999999999" customHeight="1">
      <c r="A45" s="53">
        <v>2085001000</v>
      </c>
      <c r="B45" s="54" t="s">
        <v>16</v>
      </c>
      <c r="C45" s="55" t="s">
        <v>30</v>
      </c>
      <c r="D45" s="47">
        <v>45825</v>
      </c>
      <c r="E45" s="53" t="s">
        <v>55</v>
      </c>
      <c r="F45" s="48" t="s">
        <v>19</v>
      </c>
      <c r="G45" s="49">
        <v>50190</v>
      </c>
      <c r="H45" s="56">
        <v>0</v>
      </c>
      <c r="I45" s="49">
        <f t="shared" si="0"/>
        <v>9321029.099999994</v>
      </c>
    </row>
    <row r="46" spans="1:9" ht="16.149999999999999" customHeight="1">
      <c r="A46" s="53">
        <v>2085001000</v>
      </c>
      <c r="B46" s="54" t="s">
        <v>16</v>
      </c>
      <c r="C46" s="55" t="s">
        <v>30</v>
      </c>
      <c r="D46" s="47">
        <v>45826</v>
      </c>
      <c r="E46" s="53" t="s">
        <v>56</v>
      </c>
      <c r="F46" s="48" t="s">
        <v>61</v>
      </c>
      <c r="G46" s="49">
        <v>0</v>
      </c>
      <c r="H46" s="56">
        <v>342500.98</v>
      </c>
      <c r="I46" s="49">
        <f t="shared" si="0"/>
        <v>8978528.1199999936</v>
      </c>
    </row>
    <row r="47" spans="1:9" ht="16.149999999999999" customHeight="1">
      <c r="A47" s="53">
        <v>2085001000</v>
      </c>
      <c r="B47" s="54" t="s">
        <v>16</v>
      </c>
      <c r="C47" s="55" t="s">
        <v>30</v>
      </c>
      <c r="D47" s="47">
        <v>45826</v>
      </c>
      <c r="E47" s="53" t="s">
        <v>55</v>
      </c>
      <c r="F47" s="48" t="s">
        <v>19</v>
      </c>
      <c r="G47" s="49">
        <v>42498</v>
      </c>
      <c r="H47" s="56">
        <v>0</v>
      </c>
      <c r="I47" s="49">
        <f t="shared" si="0"/>
        <v>9021026.1199999936</v>
      </c>
    </row>
    <row r="48" spans="1:9" ht="16.149999999999999" customHeight="1">
      <c r="A48" s="53">
        <v>2085001000</v>
      </c>
      <c r="B48" s="54" t="s">
        <v>16</v>
      </c>
      <c r="C48" s="55" t="s">
        <v>30</v>
      </c>
      <c r="D48" s="47">
        <v>45828</v>
      </c>
      <c r="E48" s="53" t="s">
        <v>55</v>
      </c>
      <c r="F48" s="48" t="s">
        <v>19</v>
      </c>
      <c r="G48" s="49">
        <v>109025</v>
      </c>
      <c r="H48" s="56">
        <v>0</v>
      </c>
      <c r="I48" s="49">
        <f t="shared" si="0"/>
        <v>9130051.1199999936</v>
      </c>
    </row>
    <row r="49" spans="1:9" ht="16.149999999999999" customHeight="1">
      <c r="A49" s="53">
        <v>2085001000</v>
      </c>
      <c r="B49" s="54" t="s">
        <v>16</v>
      </c>
      <c r="C49" s="55" t="s">
        <v>30</v>
      </c>
      <c r="D49" s="47">
        <v>45831</v>
      </c>
      <c r="E49" s="53" t="s">
        <v>55</v>
      </c>
      <c r="F49" s="48" t="s">
        <v>19</v>
      </c>
      <c r="G49" s="56">
        <v>35686</v>
      </c>
      <c r="H49" s="56">
        <v>0</v>
      </c>
      <c r="I49" s="49">
        <f t="shared" si="0"/>
        <v>9165737.1199999936</v>
      </c>
    </row>
    <row r="50" spans="1:9" ht="16.149999999999999" customHeight="1">
      <c r="A50" s="53">
        <v>2085001000</v>
      </c>
      <c r="B50" s="54" t="s">
        <v>16</v>
      </c>
      <c r="C50" s="55" t="s">
        <v>30</v>
      </c>
      <c r="D50" s="47">
        <v>45832</v>
      </c>
      <c r="E50" s="53" t="s">
        <v>55</v>
      </c>
      <c r="F50" s="48" t="s">
        <v>19</v>
      </c>
      <c r="G50" s="56">
        <v>28690</v>
      </c>
      <c r="H50" s="56">
        <v>0</v>
      </c>
      <c r="I50" s="49">
        <f t="shared" si="0"/>
        <v>9194427.1199999936</v>
      </c>
    </row>
    <row r="51" spans="1:9" ht="16.149999999999999" customHeight="1">
      <c r="A51" s="53">
        <v>2085001000</v>
      </c>
      <c r="B51" s="54" t="s">
        <v>16</v>
      </c>
      <c r="C51" s="55" t="s">
        <v>31</v>
      </c>
      <c r="D51" s="47">
        <v>45833</v>
      </c>
      <c r="E51" s="53" t="s">
        <v>56</v>
      </c>
      <c r="F51" s="48" t="s">
        <v>62</v>
      </c>
      <c r="G51" s="56">
        <v>0</v>
      </c>
      <c r="H51" s="56">
        <v>232530.8</v>
      </c>
      <c r="I51" s="49">
        <f t="shared" si="0"/>
        <v>8961896.3199999928</v>
      </c>
    </row>
    <row r="52" spans="1:9" ht="16.149999999999999" customHeight="1">
      <c r="A52" s="53">
        <v>2085001000</v>
      </c>
      <c r="B52" s="54" t="s">
        <v>16</v>
      </c>
      <c r="C52" s="55" t="s">
        <v>31</v>
      </c>
      <c r="D52" s="47">
        <v>45833</v>
      </c>
      <c r="E52" s="53" t="s">
        <v>55</v>
      </c>
      <c r="F52" s="48" t="s">
        <v>19</v>
      </c>
      <c r="G52" s="49">
        <v>145437.29999999999</v>
      </c>
      <c r="H52" s="56">
        <v>0</v>
      </c>
      <c r="I52" s="49">
        <f t="shared" si="0"/>
        <v>9107333.6199999936</v>
      </c>
    </row>
    <row r="53" spans="1:9" ht="16.149999999999999" customHeight="1">
      <c r="A53" s="53">
        <v>2085001000</v>
      </c>
      <c r="B53" s="54" t="s">
        <v>16</v>
      </c>
      <c r="C53" s="55" t="s">
        <v>30</v>
      </c>
      <c r="D53" s="47">
        <v>45834</v>
      </c>
      <c r="E53" s="53" t="s">
        <v>55</v>
      </c>
      <c r="F53" s="48" t="s">
        <v>19</v>
      </c>
      <c r="G53" s="49">
        <v>259582.98</v>
      </c>
      <c r="H53" s="56">
        <v>0</v>
      </c>
      <c r="I53" s="49">
        <f t="shared" si="0"/>
        <v>9366916.599999994</v>
      </c>
    </row>
    <row r="54" spans="1:9" ht="16.149999999999999" customHeight="1">
      <c r="A54" s="53">
        <v>2085001000</v>
      </c>
      <c r="B54" s="54" t="s">
        <v>16</v>
      </c>
      <c r="C54" s="55" t="s">
        <v>31</v>
      </c>
      <c r="D54" s="47">
        <v>45834</v>
      </c>
      <c r="E54" s="53" t="s">
        <v>56</v>
      </c>
      <c r="F54" s="48" t="s">
        <v>63</v>
      </c>
      <c r="G54" s="49">
        <v>0</v>
      </c>
      <c r="H54" s="56">
        <v>312290</v>
      </c>
      <c r="I54" s="49">
        <f t="shared" si="0"/>
        <v>9054626.599999994</v>
      </c>
    </row>
    <row r="55" spans="1:9" ht="16.149999999999999" customHeight="1">
      <c r="A55" s="53">
        <v>2085001000</v>
      </c>
      <c r="B55" s="54" t="s">
        <v>16</v>
      </c>
      <c r="C55" s="55" t="s">
        <v>31</v>
      </c>
      <c r="D55" s="47">
        <v>45835</v>
      </c>
      <c r="E55" s="53" t="s">
        <v>55</v>
      </c>
      <c r="F55" s="48" t="s">
        <v>19</v>
      </c>
      <c r="G55" s="49">
        <v>76953.39</v>
      </c>
      <c r="H55" s="56">
        <v>0</v>
      </c>
      <c r="I55" s="49">
        <f t="shared" si="0"/>
        <v>9131579.9899999946</v>
      </c>
    </row>
    <row r="56" spans="1:9" ht="16.149999999999999" customHeight="1">
      <c r="A56" s="53">
        <v>2085001000</v>
      </c>
      <c r="B56" s="54" t="s">
        <v>16</v>
      </c>
      <c r="C56" s="55" t="s">
        <v>31</v>
      </c>
      <c r="D56" s="47">
        <v>45838</v>
      </c>
      <c r="E56" s="53" t="s">
        <v>56</v>
      </c>
      <c r="F56" s="48" t="s">
        <v>64</v>
      </c>
      <c r="G56" s="49">
        <v>0</v>
      </c>
      <c r="H56" s="56">
        <v>74816.72</v>
      </c>
      <c r="I56" s="49">
        <f t="shared" si="0"/>
        <v>9056763.269999994</v>
      </c>
    </row>
    <row r="57" spans="1:9" ht="16.149999999999999" customHeight="1">
      <c r="A57" s="53">
        <v>2085001000</v>
      </c>
      <c r="B57" s="54" t="s">
        <v>16</v>
      </c>
      <c r="C57" s="55" t="s">
        <v>31</v>
      </c>
      <c r="D57" s="47">
        <v>45838</v>
      </c>
      <c r="E57" s="53" t="s">
        <v>55</v>
      </c>
      <c r="F57" s="48" t="s">
        <v>19</v>
      </c>
      <c r="G57" s="49">
        <v>39465.360000000001</v>
      </c>
      <c r="H57" s="56">
        <v>0</v>
      </c>
      <c r="I57" s="49">
        <f t="shared" si="0"/>
        <v>9096228.6299999934</v>
      </c>
    </row>
    <row r="58" spans="1:9" ht="25.15" customHeight="1">
      <c r="A58" s="64"/>
      <c r="B58" s="65"/>
      <c r="C58" s="65"/>
      <c r="D58" s="65"/>
      <c r="E58" s="65"/>
      <c r="F58" s="65"/>
      <c r="G58" s="24">
        <f>SUM(G30:G57)</f>
        <v>2342128.0500000003</v>
      </c>
      <c r="H58" s="24">
        <f>SUM(H30:H57)</f>
        <v>2712614.12</v>
      </c>
      <c r="I58" s="28">
        <f>I57</f>
        <v>9096228.6299999934</v>
      </c>
    </row>
    <row r="59" spans="1:9" ht="15.75" customHeight="1">
      <c r="A59" s="10"/>
      <c r="B59" s="11"/>
      <c r="G59" s="10"/>
      <c r="H59" s="12"/>
    </row>
    <row r="60" spans="1:9" ht="19.899999999999999" customHeight="1">
      <c r="A60" s="61" t="s">
        <v>22</v>
      </c>
      <c r="B60" s="62"/>
      <c r="C60" s="62"/>
      <c r="D60" s="62"/>
      <c r="E60" s="62"/>
      <c r="F60" s="62"/>
      <c r="G60" s="62"/>
      <c r="H60" s="62"/>
      <c r="I60" s="63"/>
    </row>
    <row r="61" spans="1:9" ht="27" customHeight="1">
      <c r="A61" s="17" t="s">
        <v>2</v>
      </c>
      <c r="B61" s="18" t="s">
        <v>3</v>
      </c>
      <c r="C61" s="18" t="s">
        <v>4</v>
      </c>
      <c r="D61" s="17" t="s">
        <v>5</v>
      </c>
      <c r="E61" s="17" t="s">
        <v>6</v>
      </c>
      <c r="F61" s="17" t="s">
        <v>7</v>
      </c>
      <c r="G61" s="37" t="s">
        <v>8</v>
      </c>
      <c r="H61" s="38" t="s">
        <v>9</v>
      </c>
      <c r="I61" s="38" t="s">
        <v>10</v>
      </c>
    </row>
    <row r="62" spans="1:9" ht="15.95" customHeight="1">
      <c r="A62" s="39">
        <v>9607579717</v>
      </c>
      <c r="B62" s="40" t="s">
        <v>39</v>
      </c>
      <c r="C62" s="41"/>
      <c r="D62" s="42"/>
      <c r="E62" s="43"/>
      <c r="F62" s="44"/>
      <c r="G62" s="45"/>
      <c r="H62" s="45">
        <v>0</v>
      </c>
      <c r="I62" s="35">
        <v>1879038.9900000002</v>
      </c>
    </row>
    <row r="63" spans="1:9" ht="16.149999999999999" customHeight="1">
      <c r="A63" s="3">
        <v>2085001001</v>
      </c>
      <c r="B63" s="25" t="s">
        <v>23</v>
      </c>
      <c r="C63" s="26" t="s">
        <v>32</v>
      </c>
      <c r="D63" s="27">
        <v>45810</v>
      </c>
      <c r="E63" s="21" t="s">
        <v>33</v>
      </c>
      <c r="F63" s="29">
        <v>531745</v>
      </c>
      <c r="G63" s="23">
        <v>0</v>
      </c>
      <c r="H63" s="23">
        <v>16744</v>
      </c>
      <c r="I63" s="23">
        <f>I62+G63-H63</f>
        <v>1862294.9900000002</v>
      </c>
    </row>
    <row r="64" spans="1:9" ht="16.149999999999999" customHeight="1">
      <c r="A64" s="3">
        <v>2085001001</v>
      </c>
      <c r="B64" s="25" t="s">
        <v>24</v>
      </c>
      <c r="C64" s="26" t="s">
        <v>33</v>
      </c>
      <c r="D64" s="27">
        <v>45810</v>
      </c>
      <c r="E64" s="21" t="s">
        <v>33</v>
      </c>
      <c r="F64" s="46">
        <v>531745</v>
      </c>
      <c r="G64" s="23">
        <v>0</v>
      </c>
      <c r="H64" s="23">
        <v>173236</v>
      </c>
      <c r="I64" s="23">
        <f t="shared" ref="I64:I94" si="1">I63+G64-H64</f>
        <v>1689058.9900000002</v>
      </c>
    </row>
    <row r="65" spans="1:9" ht="16.149999999999999" customHeight="1">
      <c r="A65" s="3">
        <v>2085001001</v>
      </c>
      <c r="B65" s="25" t="s">
        <v>24</v>
      </c>
      <c r="C65" s="26" t="s">
        <v>33</v>
      </c>
      <c r="D65" s="27">
        <v>45810</v>
      </c>
      <c r="E65" s="21" t="s">
        <v>33</v>
      </c>
      <c r="F65" s="46">
        <v>531746</v>
      </c>
      <c r="G65" s="23">
        <v>0</v>
      </c>
      <c r="H65" s="23">
        <v>20812</v>
      </c>
      <c r="I65" s="23">
        <f t="shared" si="1"/>
        <v>1668246.9900000002</v>
      </c>
    </row>
    <row r="66" spans="1:9" ht="16.149999999999999" customHeight="1">
      <c r="A66" s="3">
        <v>2085001001</v>
      </c>
      <c r="B66" s="25" t="s">
        <v>24</v>
      </c>
      <c r="C66" s="26" t="s">
        <v>33</v>
      </c>
      <c r="D66" s="47">
        <v>45810</v>
      </c>
      <c r="E66" s="21" t="s">
        <v>33</v>
      </c>
      <c r="F66" s="48">
        <v>531746</v>
      </c>
      <c r="G66" s="23">
        <v>0</v>
      </c>
      <c r="H66" s="49">
        <v>470351.2</v>
      </c>
      <c r="I66" s="23">
        <f t="shared" si="1"/>
        <v>1197895.7900000003</v>
      </c>
    </row>
    <row r="67" spans="1:9" ht="16.149999999999999" customHeight="1">
      <c r="A67" s="3">
        <v>2085001001</v>
      </c>
      <c r="B67" s="25" t="s">
        <v>23</v>
      </c>
      <c r="C67" s="26" t="s">
        <v>32</v>
      </c>
      <c r="D67" s="47">
        <v>45810</v>
      </c>
      <c r="E67" s="21" t="s">
        <v>33</v>
      </c>
      <c r="F67" s="50">
        <v>531747</v>
      </c>
      <c r="G67" s="23">
        <v>0</v>
      </c>
      <c r="H67" s="49">
        <v>2787.22</v>
      </c>
      <c r="I67" s="23">
        <f t="shared" si="1"/>
        <v>1195108.5700000003</v>
      </c>
    </row>
    <row r="68" spans="1:9" ht="16.149999999999999" customHeight="1">
      <c r="A68" s="3">
        <v>2085001001</v>
      </c>
      <c r="B68" s="25" t="s">
        <v>24</v>
      </c>
      <c r="C68" s="26" t="s">
        <v>33</v>
      </c>
      <c r="D68" s="47">
        <v>45810</v>
      </c>
      <c r="E68" s="21" t="s">
        <v>33</v>
      </c>
      <c r="F68" s="50">
        <v>531747</v>
      </c>
      <c r="G68" s="23">
        <v>0</v>
      </c>
      <c r="H68" s="49">
        <v>62991.22</v>
      </c>
      <c r="I68" s="23">
        <f t="shared" si="1"/>
        <v>1132117.3500000003</v>
      </c>
    </row>
    <row r="69" spans="1:9" ht="16.149999999999999" customHeight="1">
      <c r="A69" s="3">
        <v>2085001001</v>
      </c>
      <c r="B69" s="25" t="s">
        <v>24</v>
      </c>
      <c r="C69" s="26" t="s">
        <v>33</v>
      </c>
      <c r="D69" s="47">
        <v>45810</v>
      </c>
      <c r="E69" s="21" t="s">
        <v>33</v>
      </c>
      <c r="F69" s="50">
        <v>531748</v>
      </c>
      <c r="G69" s="23">
        <v>0</v>
      </c>
      <c r="H69" s="49">
        <v>57717.35</v>
      </c>
      <c r="I69" s="23">
        <f t="shared" si="1"/>
        <v>1074400.0000000002</v>
      </c>
    </row>
    <row r="70" spans="1:9" ht="16.149999999999999" customHeight="1">
      <c r="A70" s="3">
        <v>2085001001</v>
      </c>
      <c r="B70" s="25" t="s">
        <v>24</v>
      </c>
      <c r="C70" s="26" t="s">
        <v>33</v>
      </c>
      <c r="D70" s="47">
        <v>45810</v>
      </c>
      <c r="E70" s="21" t="s">
        <v>33</v>
      </c>
      <c r="F70" s="50">
        <v>531753</v>
      </c>
      <c r="G70" s="23">
        <v>0</v>
      </c>
      <c r="H70" s="49">
        <v>11485.04</v>
      </c>
      <c r="I70" s="23">
        <f t="shared" si="1"/>
        <v>1062914.9600000002</v>
      </c>
    </row>
    <row r="71" spans="1:9" ht="16.149999999999999" customHeight="1">
      <c r="A71" s="3">
        <v>2085001001</v>
      </c>
      <c r="B71" s="25" t="s">
        <v>24</v>
      </c>
      <c r="C71" s="26" t="s">
        <v>33</v>
      </c>
      <c r="D71" s="47">
        <v>45810</v>
      </c>
      <c r="E71" s="21" t="s">
        <v>33</v>
      </c>
      <c r="F71" s="50">
        <v>531753</v>
      </c>
      <c r="G71" s="23">
        <v>0</v>
      </c>
      <c r="H71" s="49">
        <v>36914.959999999999</v>
      </c>
      <c r="I71" s="23">
        <f t="shared" si="1"/>
        <v>1026000.0000000002</v>
      </c>
    </row>
    <row r="72" spans="1:9" ht="16.149999999999999" customHeight="1">
      <c r="A72" s="3">
        <v>2085001001</v>
      </c>
      <c r="B72" s="25" t="s">
        <v>24</v>
      </c>
      <c r="C72" s="26" t="s">
        <v>33</v>
      </c>
      <c r="D72" s="47">
        <v>45813</v>
      </c>
      <c r="E72" s="21" t="s">
        <v>32</v>
      </c>
      <c r="F72" s="50" t="s">
        <v>57</v>
      </c>
      <c r="G72" s="23">
        <v>1577922.5</v>
      </c>
      <c r="H72" s="49">
        <v>0</v>
      </c>
      <c r="I72" s="23">
        <f t="shared" si="1"/>
        <v>2603922.5</v>
      </c>
    </row>
    <row r="73" spans="1:9" ht="16.149999999999999" customHeight="1">
      <c r="A73" s="3">
        <v>2085001001</v>
      </c>
      <c r="B73" s="25" t="s">
        <v>24</v>
      </c>
      <c r="C73" s="26" t="s">
        <v>33</v>
      </c>
      <c r="D73" s="47">
        <v>45813</v>
      </c>
      <c r="E73" s="21" t="s">
        <v>32</v>
      </c>
      <c r="F73" s="50" t="s">
        <v>58</v>
      </c>
      <c r="G73" s="23">
        <v>92040</v>
      </c>
      <c r="H73" s="49">
        <v>0</v>
      </c>
      <c r="I73" s="23">
        <f t="shared" si="1"/>
        <v>2695962.5</v>
      </c>
    </row>
    <row r="74" spans="1:9" ht="16.149999999999999" customHeight="1">
      <c r="A74" s="3">
        <v>2085001001</v>
      </c>
      <c r="B74" s="25" t="s">
        <v>24</v>
      </c>
      <c r="C74" s="26" t="s">
        <v>33</v>
      </c>
      <c r="D74" s="47">
        <v>45813</v>
      </c>
      <c r="E74" s="21" t="s">
        <v>32</v>
      </c>
      <c r="F74" s="50" t="s">
        <v>59</v>
      </c>
      <c r="G74" s="23">
        <v>38541.29</v>
      </c>
      <c r="H74" s="49">
        <v>0</v>
      </c>
      <c r="I74" s="23">
        <f t="shared" si="1"/>
        <v>2734503.79</v>
      </c>
    </row>
    <row r="75" spans="1:9" ht="16.149999999999999" customHeight="1">
      <c r="A75" s="3">
        <v>2085001001</v>
      </c>
      <c r="B75" s="25" t="s">
        <v>24</v>
      </c>
      <c r="C75" s="26" t="s">
        <v>33</v>
      </c>
      <c r="D75" s="47">
        <v>45813</v>
      </c>
      <c r="E75" s="21" t="s">
        <v>33</v>
      </c>
      <c r="F75" s="50">
        <v>534936</v>
      </c>
      <c r="G75" s="23">
        <v>0</v>
      </c>
      <c r="H75" s="49">
        <v>4745.76</v>
      </c>
      <c r="I75" s="23">
        <f t="shared" si="1"/>
        <v>2729758.0300000003</v>
      </c>
    </row>
    <row r="76" spans="1:9" ht="16.149999999999999" customHeight="1">
      <c r="A76" s="3">
        <v>2085001001</v>
      </c>
      <c r="B76" s="25" t="s">
        <v>24</v>
      </c>
      <c r="C76" s="26" t="s">
        <v>33</v>
      </c>
      <c r="D76" s="47">
        <v>45813</v>
      </c>
      <c r="E76" s="21" t="s">
        <v>33</v>
      </c>
      <c r="F76" s="50" t="s">
        <v>65</v>
      </c>
      <c r="G76" s="23">
        <v>0</v>
      </c>
      <c r="H76" s="49">
        <v>15254.24</v>
      </c>
      <c r="I76" s="23">
        <f t="shared" si="1"/>
        <v>2714503.79</v>
      </c>
    </row>
    <row r="77" spans="1:9" ht="16.149999999999999" customHeight="1">
      <c r="A77" s="3">
        <v>2085001001</v>
      </c>
      <c r="B77" s="25" t="s">
        <v>24</v>
      </c>
      <c r="C77" s="26" t="s">
        <v>33</v>
      </c>
      <c r="D77" s="47">
        <v>45813</v>
      </c>
      <c r="E77" s="21" t="s">
        <v>33</v>
      </c>
      <c r="F77" s="50" t="s">
        <v>66</v>
      </c>
      <c r="G77" s="23">
        <v>0</v>
      </c>
      <c r="H77" s="49">
        <v>38541.29</v>
      </c>
      <c r="I77" s="23">
        <f t="shared" si="1"/>
        <v>2675962.5</v>
      </c>
    </row>
    <row r="78" spans="1:9" ht="16.149999999999999" customHeight="1">
      <c r="A78" s="3">
        <v>2085001001</v>
      </c>
      <c r="B78" s="25" t="s">
        <v>24</v>
      </c>
      <c r="C78" s="26" t="s">
        <v>33</v>
      </c>
      <c r="D78" s="47">
        <v>45818</v>
      </c>
      <c r="E78" s="21" t="s">
        <v>33</v>
      </c>
      <c r="F78" s="50" t="s">
        <v>67</v>
      </c>
      <c r="G78" s="23">
        <v>0</v>
      </c>
      <c r="H78" s="49">
        <v>1577922.5</v>
      </c>
      <c r="I78" s="23">
        <f t="shared" si="1"/>
        <v>1098040</v>
      </c>
    </row>
    <row r="79" spans="1:9" ht="16.149999999999999" customHeight="1">
      <c r="A79" s="3">
        <v>2085001001</v>
      </c>
      <c r="B79" s="25" t="s">
        <v>24</v>
      </c>
      <c r="C79" s="26" t="s">
        <v>33</v>
      </c>
      <c r="D79" s="47">
        <v>45820</v>
      </c>
      <c r="E79" s="21" t="s">
        <v>32</v>
      </c>
      <c r="F79" s="50" t="s">
        <v>60</v>
      </c>
      <c r="G79" s="23">
        <v>41971.83</v>
      </c>
      <c r="H79" s="49">
        <v>0</v>
      </c>
      <c r="I79" s="23">
        <f t="shared" si="1"/>
        <v>1140011.83</v>
      </c>
    </row>
    <row r="80" spans="1:9" ht="16.149999999999999" customHeight="1">
      <c r="A80" s="3">
        <v>2085001001</v>
      </c>
      <c r="B80" s="25" t="s">
        <v>24</v>
      </c>
      <c r="C80" s="26" t="s">
        <v>33</v>
      </c>
      <c r="D80" s="47">
        <v>45826</v>
      </c>
      <c r="E80" s="21" t="s">
        <v>32</v>
      </c>
      <c r="F80" s="50" t="s">
        <v>61</v>
      </c>
      <c r="G80" s="23">
        <v>342500.98</v>
      </c>
      <c r="H80" s="49">
        <v>0</v>
      </c>
      <c r="I80" s="23">
        <f t="shared" si="1"/>
        <v>1482512.81</v>
      </c>
    </row>
    <row r="81" spans="1:9" ht="16.149999999999999" customHeight="1">
      <c r="A81" s="3">
        <v>2085001001</v>
      </c>
      <c r="B81" s="25" t="s">
        <v>24</v>
      </c>
      <c r="C81" s="26" t="s">
        <v>33</v>
      </c>
      <c r="D81" s="47">
        <v>45831</v>
      </c>
      <c r="E81" s="21" t="s">
        <v>33</v>
      </c>
      <c r="F81" s="50" t="s">
        <v>68</v>
      </c>
      <c r="G81" s="23">
        <v>0</v>
      </c>
      <c r="H81" s="49">
        <v>27050</v>
      </c>
      <c r="I81" s="23">
        <f t="shared" si="1"/>
        <v>1455462.81</v>
      </c>
    </row>
    <row r="82" spans="1:9" ht="16.149999999999999" customHeight="1">
      <c r="A82" s="3">
        <v>2085001001</v>
      </c>
      <c r="B82" s="25" t="s">
        <v>24</v>
      </c>
      <c r="C82" s="26" t="s">
        <v>33</v>
      </c>
      <c r="D82" s="47">
        <v>45831</v>
      </c>
      <c r="E82" s="21" t="s">
        <v>33</v>
      </c>
      <c r="F82" s="50" t="s">
        <v>68</v>
      </c>
      <c r="G82" s="23">
        <v>0</v>
      </c>
      <c r="H82" s="49">
        <v>611330</v>
      </c>
      <c r="I82" s="23">
        <f t="shared" si="1"/>
        <v>844132.81</v>
      </c>
    </row>
    <row r="83" spans="1:9" ht="16.149999999999999" customHeight="1">
      <c r="A83" s="3">
        <v>2085001001</v>
      </c>
      <c r="B83" s="25" t="s">
        <v>24</v>
      </c>
      <c r="C83" s="26" t="s">
        <v>33</v>
      </c>
      <c r="D83" s="47">
        <v>45831</v>
      </c>
      <c r="E83" s="21" t="s">
        <v>33</v>
      </c>
      <c r="F83" s="50" t="s">
        <v>69</v>
      </c>
      <c r="G83" s="23">
        <v>0</v>
      </c>
      <c r="H83" s="49">
        <v>15322.88</v>
      </c>
      <c r="I83" s="23">
        <f t="shared" si="1"/>
        <v>828809.93</v>
      </c>
    </row>
    <row r="84" spans="1:9" ht="16.149999999999999" customHeight="1">
      <c r="A84" s="3">
        <v>2085001001</v>
      </c>
      <c r="B84" s="25" t="s">
        <v>24</v>
      </c>
      <c r="C84" s="26" t="s">
        <v>33</v>
      </c>
      <c r="D84" s="47">
        <v>45831</v>
      </c>
      <c r="E84" s="21" t="s">
        <v>33</v>
      </c>
      <c r="F84" s="50" t="s">
        <v>70</v>
      </c>
      <c r="G84" s="23">
        <v>0</v>
      </c>
      <c r="H84" s="49">
        <v>346297.12</v>
      </c>
      <c r="I84" s="23">
        <f t="shared" si="1"/>
        <v>482512.81000000006</v>
      </c>
    </row>
    <row r="85" spans="1:9" ht="16.149999999999999" customHeight="1">
      <c r="A85" s="3">
        <v>2085001001</v>
      </c>
      <c r="B85" s="25" t="s">
        <v>24</v>
      </c>
      <c r="C85" s="26" t="s">
        <v>33</v>
      </c>
      <c r="D85" s="47">
        <v>45831</v>
      </c>
      <c r="E85" s="21" t="s">
        <v>33</v>
      </c>
      <c r="F85" s="50" t="s">
        <v>71</v>
      </c>
      <c r="G85" s="23">
        <v>0</v>
      </c>
      <c r="H85" s="49">
        <v>1423.73</v>
      </c>
      <c r="I85" s="23">
        <f t="shared" si="1"/>
        <v>481089.08000000007</v>
      </c>
    </row>
    <row r="86" spans="1:9" ht="16.149999999999999" customHeight="1">
      <c r="A86" s="3">
        <v>2085001001</v>
      </c>
      <c r="B86" s="25" t="s">
        <v>24</v>
      </c>
      <c r="C86" s="26" t="s">
        <v>33</v>
      </c>
      <c r="D86" s="47">
        <v>45831</v>
      </c>
      <c r="E86" s="21" t="s">
        <v>33</v>
      </c>
      <c r="F86" s="50" t="s">
        <v>71</v>
      </c>
      <c r="G86" s="23">
        <v>0</v>
      </c>
      <c r="H86" s="49">
        <v>4576.2700000000004</v>
      </c>
      <c r="I86" s="23">
        <f t="shared" si="1"/>
        <v>476512.81000000006</v>
      </c>
    </row>
    <row r="87" spans="1:9" ht="16.149999999999999" customHeight="1">
      <c r="A87" s="3">
        <v>2085001001</v>
      </c>
      <c r="B87" s="25" t="s">
        <v>24</v>
      </c>
      <c r="C87" s="26" t="s">
        <v>33</v>
      </c>
      <c r="D87" s="47">
        <v>45831</v>
      </c>
      <c r="E87" s="21" t="s">
        <v>33</v>
      </c>
      <c r="F87" s="50" t="s">
        <v>72</v>
      </c>
      <c r="G87" s="23">
        <v>0</v>
      </c>
      <c r="H87" s="49">
        <v>3900</v>
      </c>
      <c r="I87" s="23">
        <f t="shared" si="1"/>
        <v>472612.81000000006</v>
      </c>
    </row>
    <row r="88" spans="1:9" ht="16.149999999999999" customHeight="1">
      <c r="A88" s="3">
        <v>2085001001</v>
      </c>
      <c r="B88" s="25" t="s">
        <v>24</v>
      </c>
      <c r="C88" s="26" t="s">
        <v>33</v>
      </c>
      <c r="D88" s="47">
        <v>45831</v>
      </c>
      <c r="E88" s="21" t="s">
        <v>33</v>
      </c>
      <c r="F88" s="50" t="s">
        <v>72</v>
      </c>
      <c r="G88" s="23">
        <v>0</v>
      </c>
      <c r="H88" s="49">
        <v>88140</v>
      </c>
      <c r="I88" s="23">
        <f t="shared" si="1"/>
        <v>384472.81000000006</v>
      </c>
    </row>
    <row r="89" spans="1:9" ht="16.149999999999999" customHeight="1">
      <c r="A89" s="3">
        <v>2085001001</v>
      </c>
      <c r="B89" s="25" t="s">
        <v>24</v>
      </c>
      <c r="C89" s="26" t="s">
        <v>33</v>
      </c>
      <c r="D89" s="47">
        <v>45833</v>
      </c>
      <c r="E89" s="21" t="s">
        <v>32</v>
      </c>
      <c r="F89" s="50" t="s">
        <v>62</v>
      </c>
      <c r="G89" s="23">
        <v>232530.8</v>
      </c>
      <c r="H89" s="49">
        <v>0</v>
      </c>
      <c r="I89" s="23">
        <f t="shared" si="1"/>
        <v>617003.6100000001</v>
      </c>
    </row>
    <row r="90" spans="1:9" ht="16.149999999999999" customHeight="1">
      <c r="A90" s="3">
        <v>2085001001</v>
      </c>
      <c r="B90" s="25" t="s">
        <v>24</v>
      </c>
      <c r="C90" s="26" t="s">
        <v>33</v>
      </c>
      <c r="D90" s="47">
        <v>45834</v>
      </c>
      <c r="E90" s="21" t="s">
        <v>32</v>
      </c>
      <c r="F90" s="50" t="s">
        <v>63</v>
      </c>
      <c r="G90" s="23">
        <v>312290</v>
      </c>
      <c r="H90" s="49">
        <v>0</v>
      </c>
      <c r="I90" s="23">
        <f t="shared" si="1"/>
        <v>929293.6100000001</v>
      </c>
    </row>
    <row r="91" spans="1:9" ht="16.149999999999999" customHeight="1">
      <c r="A91" s="3">
        <v>2085001001</v>
      </c>
      <c r="B91" s="25" t="s">
        <v>24</v>
      </c>
      <c r="C91" s="26" t="s">
        <v>33</v>
      </c>
      <c r="D91" s="47">
        <v>45835</v>
      </c>
      <c r="E91" s="21" t="s">
        <v>33</v>
      </c>
      <c r="F91" s="50" t="s">
        <v>73</v>
      </c>
      <c r="G91" s="23">
        <v>0</v>
      </c>
      <c r="H91" s="49">
        <v>130024.98</v>
      </c>
      <c r="I91" s="23">
        <f t="shared" si="1"/>
        <v>799268.63000000012</v>
      </c>
    </row>
    <row r="92" spans="1:9" ht="16.149999999999999" customHeight="1">
      <c r="A92" s="3">
        <v>2085001001</v>
      </c>
      <c r="B92" s="25" t="s">
        <v>24</v>
      </c>
      <c r="C92" s="26" t="s">
        <v>33</v>
      </c>
      <c r="D92" s="47">
        <v>45838</v>
      </c>
      <c r="E92" s="21" t="s">
        <v>32</v>
      </c>
      <c r="F92" s="50" t="s">
        <v>64</v>
      </c>
      <c r="G92" s="23">
        <v>74816.72</v>
      </c>
      <c r="H92" s="49">
        <v>0</v>
      </c>
      <c r="I92" s="23">
        <f t="shared" si="1"/>
        <v>874085.35000000009</v>
      </c>
    </row>
    <row r="93" spans="1:9" ht="16.149999999999999" customHeight="1">
      <c r="A93" s="3">
        <v>2085001001</v>
      </c>
      <c r="B93" s="25" t="s">
        <v>24</v>
      </c>
      <c r="C93" s="26" t="s">
        <v>33</v>
      </c>
      <c r="D93" s="47">
        <v>45838</v>
      </c>
      <c r="E93" s="21" t="s">
        <v>33</v>
      </c>
      <c r="F93" s="50" t="s">
        <v>74</v>
      </c>
      <c r="G93" s="23">
        <v>0</v>
      </c>
      <c r="H93" s="49">
        <v>5910</v>
      </c>
      <c r="I93" s="23">
        <f t="shared" si="1"/>
        <v>868175.35000000009</v>
      </c>
    </row>
    <row r="94" spans="1:9" ht="16.149999999999999" customHeight="1">
      <c r="A94" s="3">
        <v>2085001001</v>
      </c>
      <c r="B94" s="25" t="s">
        <v>23</v>
      </c>
      <c r="C94" s="26" t="s">
        <v>33</v>
      </c>
      <c r="D94" s="47">
        <v>45838</v>
      </c>
      <c r="E94" s="21" t="s">
        <v>33</v>
      </c>
      <c r="F94" s="50" t="s">
        <v>74</v>
      </c>
      <c r="G94" s="23">
        <v>0</v>
      </c>
      <c r="H94" s="49">
        <v>133566</v>
      </c>
      <c r="I94" s="23">
        <f t="shared" si="1"/>
        <v>734609.35000000009</v>
      </c>
    </row>
    <row r="95" spans="1:9" ht="25.15" customHeight="1">
      <c r="A95" s="64" t="s">
        <v>12</v>
      </c>
      <c r="B95" s="65"/>
      <c r="C95" s="65"/>
      <c r="D95" s="65"/>
      <c r="E95" s="65"/>
      <c r="F95" s="65"/>
      <c r="G95" s="24">
        <f>SUM(G63:G94)</f>
        <v>2712614.12</v>
      </c>
      <c r="H95" s="24">
        <f>SUM(H63:H94)</f>
        <v>3857043.76</v>
      </c>
      <c r="I95" s="28">
        <f>I94</f>
        <v>734609.35000000009</v>
      </c>
    </row>
    <row r="96" spans="1:9" ht="15.75" customHeight="1">
      <c r="B96" s="10"/>
      <c r="C96" s="11"/>
      <c r="H96" s="10"/>
      <c r="I96" s="12"/>
    </row>
    <row r="97" spans="1:9" ht="19.899999999999999" customHeight="1">
      <c r="A97" s="61" t="s">
        <v>34</v>
      </c>
      <c r="B97" s="62"/>
      <c r="C97" s="62"/>
      <c r="D97" s="62"/>
      <c r="E97" s="62"/>
      <c r="F97" s="62"/>
      <c r="G97" s="62"/>
      <c r="H97" s="62"/>
      <c r="I97" s="63"/>
    </row>
    <row r="98" spans="1:9" ht="27" customHeight="1">
      <c r="A98" s="17" t="s">
        <v>2</v>
      </c>
      <c r="B98" s="18" t="s">
        <v>3</v>
      </c>
      <c r="C98" s="18" t="s">
        <v>4</v>
      </c>
      <c r="D98" s="17" t="s">
        <v>5</v>
      </c>
      <c r="E98" s="17" t="s">
        <v>6</v>
      </c>
      <c r="F98" s="17" t="s">
        <v>7</v>
      </c>
      <c r="G98" s="37" t="s">
        <v>8</v>
      </c>
      <c r="H98" s="38" t="s">
        <v>9</v>
      </c>
      <c r="I98" s="38" t="s">
        <v>10</v>
      </c>
    </row>
    <row r="99" spans="1:9" ht="15.95" customHeight="1">
      <c r="A99" s="39">
        <v>9607579717</v>
      </c>
      <c r="B99" s="40" t="s">
        <v>39</v>
      </c>
      <c r="C99" s="41"/>
      <c r="D99" s="42"/>
      <c r="E99" s="43"/>
      <c r="F99" s="44"/>
      <c r="G99" s="45"/>
      <c r="H99" s="45">
        <v>0</v>
      </c>
      <c r="I99" s="35">
        <v>0</v>
      </c>
    </row>
    <row r="100" spans="1:9" ht="16.149999999999999" customHeight="1">
      <c r="A100" s="3">
        <v>9607579717</v>
      </c>
      <c r="B100" s="25" t="s">
        <v>35</v>
      </c>
      <c r="C100" s="26" t="s">
        <v>32</v>
      </c>
      <c r="D100" s="27">
        <v>45811</v>
      </c>
      <c r="E100" s="21" t="s">
        <v>17</v>
      </c>
      <c r="F100" s="29">
        <v>5170030199</v>
      </c>
      <c r="G100" s="34">
        <v>6063.75</v>
      </c>
      <c r="H100" s="34">
        <v>0</v>
      </c>
      <c r="I100" s="33">
        <f>I99+G100-H100</f>
        <v>6063.75</v>
      </c>
    </row>
    <row r="101" spans="1:9" ht="16.149999999999999" customHeight="1">
      <c r="A101" s="3">
        <v>9607579717</v>
      </c>
      <c r="B101" s="25" t="s">
        <v>35</v>
      </c>
      <c r="C101" s="26" t="s">
        <v>32</v>
      </c>
      <c r="D101" s="27">
        <v>45819</v>
      </c>
      <c r="E101" s="21" t="s">
        <v>36</v>
      </c>
      <c r="F101" s="29" t="s">
        <v>43</v>
      </c>
      <c r="G101" s="34">
        <v>0</v>
      </c>
      <c r="H101" s="34">
        <v>6063.75</v>
      </c>
      <c r="I101" s="33">
        <f>I100+G101-H101</f>
        <v>0</v>
      </c>
    </row>
    <row r="102" spans="1:9" ht="25.15" customHeight="1">
      <c r="A102" s="64" t="s">
        <v>12</v>
      </c>
      <c r="B102" s="65"/>
      <c r="C102" s="65"/>
      <c r="D102" s="65"/>
      <c r="E102" s="65"/>
      <c r="F102" s="65"/>
      <c r="G102" s="51">
        <f>SUM(G100:G101)</f>
        <v>6063.75</v>
      </c>
      <c r="H102" s="51">
        <f>SUM(H100:H101)</f>
        <v>6063.75</v>
      </c>
      <c r="I102" s="52">
        <f>+I101</f>
        <v>0</v>
      </c>
    </row>
    <row r="103" spans="1:9" ht="18" customHeight="1">
      <c r="B103" s="10"/>
      <c r="C103" s="11"/>
      <c r="H103" s="10"/>
      <c r="I103" s="12"/>
    </row>
    <row r="104" spans="1:9" ht="25.15" customHeight="1">
      <c r="A104" s="64" t="s">
        <v>39</v>
      </c>
      <c r="B104" s="65"/>
      <c r="C104" s="65"/>
      <c r="D104" s="65"/>
      <c r="E104" s="65"/>
      <c r="F104" s="65"/>
      <c r="G104" s="24"/>
      <c r="H104" s="24"/>
      <c r="I104" s="24">
        <f>I9+I16+I23+I29+I62+I99</f>
        <v>11441247.089999998</v>
      </c>
    </row>
    <row r="105" spans="1:9" ht="25.15" customHeight="1">
      <c r="A105" s="64" t="s">
        <v>45</v>
      </c>
      <c r="B105" s="65"/>
      <c r="C105" s="65"/>
      <c r="D105" s="65"/>
      <c r="E105" s="65"/>
      <c r="F105" s="65"/>
      <c r="G105" s="24">
        <f>G12+G19+G25+G58+G95+G102</f>
        <v>5099347.2100000009</v>
      </c>
      <c r="H105" s="24">
        <f>H12+H19+H25+H58+H95+H102</f>
        <v>6576396.6299999999</v>
      </c>
      <c r="I105" s="24">
        <f>I104+G105-H105</f>
        <v>9964197.6699999981</v>
      </c>
    </row>
    <row r="106" spans="1:9" ht="30" customHeight="1">
      <c r="A106" s="64" t="s">
        <v>42</v>
      </c>
      <c r="B106" s="65"/>
      <c r="C106" s="65"/>
      <c r="D106" s="65"/>
      <c r="E106" s="65"/>
      <c r="F106" s="65"/>
      <c r="G106" s="24">
        <f>SUM(G105)</f>
        <v>5099347.2100000009</v>
      </c>
      <c r="H106" s="24">
        <f t="shared" ref="H106:I106" si="2">SUM(H105)</f>
        <v>6576396.6299999999</v>
      </c>
      <c r="I106" s="24">
        <f t="shared" si="2"/>
        <v>9964197.6699999981</v>
      </c>
    </row>
    <row r="107" spans="1:9" ht="15.75" customHeight="1">
      <c r="B107" s="10"/>
      <c r="C107" s="11"/>
      <c r="H107" s="10"/>
      <c r="I107" s="12"/>
    </row>
    <row r="108" spans="1:9" ht="90" customHeight="1">
      <c r="A108" s="72" t="s">
        <v>47</v>
      </c>
      <c r="B108" s="72"/>
      <c r="C108" s="72"/>
      <c r="D108" s="32"/>
      <c r="E108" s="73" t="s">
        <v>49</v>
      </c>
      <c r="F108" s="73"/>
      <c r="G108" s="73"/>
      <c r="H108" s="73"/>
      <c r="I108" s="73"/>
    </row>
    <row r="109" spans="1:9" ht="15.75" customHeight="1">
      <c r="B109" s="10"/>
      <c r="C109" s="11"/>
      <c r="H109" s="10"/>
      <c r="I109" s="12"/>
    </row>
    <row r="110" spans="1:9" ht="15.75" customHeight="1">
      <c r="B110" s="10"/>
      <c r="C110" s="11"/>
      <c r="H110" s="10"/>
      <c r="I110" s="12"/>
    </row>
  </sheetData>
  <mergeCells count="22">
    <mergeCell ref="A105:F105"/>
    <mergeCell ref="A106:F106"/>
    <mergeCell ref="A108:C108"/>
    <mergeCell ref="E108:I108"/>
    <mergeCell ref="A58:F58"/>
    <mergeCell ref="A60:I60"/>
    <mergeCell ref="A95:F95"/>
    <mergeCell ref="A97:I97"/>
    <mergeCell ref="A102:F102"/>
    <mergeCell ref="A104:F104"/>
    <mergeCell ref="A27:I27"/>
    <mergeCell ref="A1:I1"/>
    <mergeCell ref="A2:I2"/>
    <mergeCell ref="A3:I3"/>
    <mergeCell ref="A4:I4"/>
    <mergeCell ref="A5:I5"/>
    <mergeCell ref="A7:I7"/>
    <mergeCell ref="A12:F12"/>
    <mergeCell ref="A14:I14"/>
    <mergeCell ref="A19:F19"/>
    <mergeCell ref="A21:I21"/>
    <mergeCell ref="A25:F25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JUNIO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JUNIO 2025</vt:lpstr>
      <vt:lpstr>'LIBRO DE BANCO JUNIO 2025'!Área_de_impresión</vt:lpstr>
      <vt:lpstr>'LIBRO DE BANCO JUNIO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PROPIEDAD DE</cp:lastModifiedBy>
  <cp:lastPrinted>2025-07-07T13:02:04Z</cp:lastPrinted>
  <dcterms:created xsi:type="dcterms:W3CDTF">2015-06-05T18:19:34Z</dcterms:created>
  <dcterms:modified xsi:type="dcterms:W3CDTF">2025-07-14T23:14:47Z</dcterms:modified>
</cp:coreProperties>
</file>