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pinal\Desktop\PORTAL DE TRANSPARENCIA\PORTAL AÑO 2025\"/>
    </mc:Choice>
  </mc:AlternateContent>
  <bookViews>
    <workbookView xWindow="-120" yWindow="-120" windowWidth="19320" windowHeight="7260"/>
  </bookViews>
  <sheets>
    <sheet name="FIJA ABRIL 2025  " sheetId="33" r:id="rId1"/>
    <sheet name="TEMPORAL ABRIL 2025" sheetId="35" r:id="rId2"/>
    <sheet name="TEMPORAL PROGEF ABRIL 2025 " sheetId="26" r:id="rId3"/>
    <sheet name="VIGILANCIA ABRIL 2025" sheetId="34" r:id="rId4"/>
  </sheets>
  <definedNames>
    <definedName name="_xlnm._FilterDatabase" localSheetId="0" hidden="1">'FIJA ABRIL 2025  '!$A$6:$V$724</definedName>
    <definedName name="_xlnm._FilterDatabase" localSheetId="1" hidden="1">'TEMPORAL ABRIL 2025'!$A$11:$S$289</definedName>
    <definedName name="_xlnm._FilterDatabase" localSheetId="2" hidden="1">'TEMPORAL PROGEF ABRIL 2025 '!$A$7:$X$17</definedName>
    <definedName name="_xlnm._FilterDatabase" localSheetId="3" hidden="1">'VIGILANCIA ABRIL 2025'!$A$10:$K$414</definedName>
    <definedName name="_Hlk127362179" localSheetId="0">'FIJA ABRIL 2025  '!$I$729</definedName>
    <definedName name="_xlnm.Print_Area" localSheetId="0">'FIJA ABRIL 2025  '!$A$1:$Q$730</definedName>
    <definedName name="_xlnm.Print_Area" localSheetId="1">'TEMPORAL ABRIL 2025'!$A$1:$S$296</definedName>
    <definedName name="_xlnm.Print_Area" localSheetId="3">'VIGILANCIA ABRIL 2025'!$A$1:$K$421</definedName>
    <definedName name="_xlnm.Print_Titles" localSheetId="0">'FIJA ABRIL 2025  '!$4:$6</definedName>
    <definedName name="_xlnm.Print_Titles" localSheetId="1">'TEMPORAL ABRIL 2025'!$9:$11</definedName>
  </definedNames>
  <calcPr calcId="152511"/>
</workbook>
</file>

<file path=xl/calcChain.xml><?xml version="1.0" encoding="utf-8"?>
<calcChain xmlns="http://schemas.openxmlformats.org/spreadsheetml/2006/main">
  <c r="Q66" i="35" l="1"/>
  <c r="R66" i="35"/>
  <c r="S66" i="35" s="1"/>
  <c r="Q156" i="35"/>
  <c r="R156" i="35"/>
  <c r="S156" i="35" s="1"/>
  <c r="Q28" i="35"/>
  <c r="R28" i="35"/>
  <c r="Q192" i="35"/>
  <c r="R192" i="35"/>
  <c r="S192" i="35"/>
  <c r="Q217" i="35"/>
  <c r="R217" i="35"/>
  <c r="Q215" i="35"/>
  <c r="R215" i="35"/>
  <c r="Q127" i="35"/>
  <c r="R127" i="35"/>
  <c r="Q152" i="35"/>
  <c r="R152" i="35"/>
  <c r="S152" i="35" s="1"/>
  <c r="Q87" i="35"/>
  <c r="R87" i="35"/>
  <c r="Q162" i="35"/>
  <c r="R162" i="35"/>
  <c r="Q240" i="35"/>
  <c r="R240" i="35"/>
  <c r="S240" i="35" s="1"/>
  <c r="Q278" i="35"/>
  <c r="R278" i="35"/>
  <c r="S278" i="35" s="1"/>
  <c r="Q61" i="35"/>
  <c r="R61" i="35"/>
  <c r="S61" i="35" s="1"/>
  <c r="Q279" i="35"/>
  <c r="R279" i="35"/>
  <c r="Q202" i="35"/>
  <c r="R202" i="35"/>
  <c r="S202" i="35" s="1"/>
  <c r="Q248" i="35"/>
  <c r="R248" i="35"/>
  <c r="S248" i="35"/>
  <c r="Q282" i="35"/>
  <c r="R282" i="35"/>
  <c r="Q43" i="35"/>
  <c r="R43" i="35"/>
  <c r="Q262" i="35"/>
  <c r="R262" i="35"/>
  <c r="Q135" i="35"/>
  <c r="R135" i="35"/>
  <c r="S135" i="35"/>
  <c r="Q173" i="35"/>
  <c r="R173" i="35"/>
  <c r="Q214" i="35"/>
  <c r="R214" i="35"/>
  <c r="Q212" i="35"/>
  <c r="R212" i="35"/>
  <c r="Q157" i="35"/>
  <c r="R157" i="35"/>
  <c r="S157" i="35" s="1"/>
  <c r="Q51" i="35"/>
  <c r="R51" i="35"/>
  <c r="Q236" i="35"/>
  <c r="R236" i="35"/>
  <c r="Q33" i="35"/>
  <c r="R33" i="35"/>
  <c r="S33" i="35" s="1"/>
  <c r="Q205" i="35"/>
  <c r="R205" i="35"/>
  <c r="S205" i="35" s="1"/>
  <c r="Q129" i="35"/>
  <c r="R129" i="35"/>
  <c r="Q277" i="35"/>
  <c r="R277" i="35"/>
  <c r="Q72" i="35"/>
  <c r="R72" i="35"/>
  <c r="S72" i="35" s="1"/>
  <c r="Q20" i="35"/>
  <c r="R20" i="35"/>
  <c r="S20" i="35"/>
  <c r="Q179" i="35"/>
  <c r="R179" i="35"/>
  <c r="Q225" i="35"/>
  <c r="R225" i="35"/>
  <c r="Q48" i="35"/>
  <c r="R48" i="35"/>
  <c r="Q25" i="35"/>
  <c r="R25" i="35"/>
  <c r="S25" i="35"/>
  <c r="Q18" i="35"/>
  <c r="R18" i="35"/>
  <c r="Q213" i="35"/>
  <c r="R213" i="35"/>
  <c r="Q121" i="35"/>
  <c r="R121" i="35"/>
  <c r="Q180" i="35"/>
  <c r="R180" i="35"/>
  <c r="S180" i="35" s="1"/>
  <c r="Q24" i="35"/>
  <c r="R24" i="35"/>
  <c r="Q56" i="35"/>
  <c r="R56" i="35"/>
  <c r="Q194" i="35"/>
  <c r="R194" i="35"/>
  <c r="S194" i="35" s="1"/>
  <c r="Q256" i="35"/>
  <c r="R256" i="35"/>
  <c r="S256" i="35" s="1"/>
  <c r="Q62" i="35"/>
  <c r="R62" i="35"/>
  <c r="Q131" i="35"/>
  <c r="R131" i="35"/>
  <c r="Q104" i="35"/>
  <c r="R104" i="35"/>
  <c r="S104" i="35" s="1"/>
  <c r="Q92" i="35"/>
  <c r="R92" i="35"/>
  <c r="S92" i="35"/>
  <c r="Q237" i="35"/>
  <c r="R237" i="35"/>
  <c r="Q44" i="35"/>
  <c r="R44" i="35"/>
  <c r="Q106" i="35"/>
  <c r="R106" i="35"/>
  <c r="Q226" i="35"/>
  <c r="R226" i="35"/>
  <c r="S226" i="35"/>
  <c r="Q154" i="35"/>
  <c r="R154" i="35"/>
  <c r="Q224" i="35"/>
  <c r="R224" i="35"/>
  <c r="Q69" i="35"/>
  <c r="R69" i="35"/>
  <c r="Q110" i="35"/>
  <c r="R110" i="35"/>
  <c r="S110" i="35" s="1"/>
  <c r="Q112" i="35"/>
  <c r="R112" i="35"/>
  <c r="Q275" i="35"/>
  <c r="R275" i="35"/>
  <c r="Q136" i="35"/>
  <c r="R136" i="35"/>
  <c r="S136" i="35" s="1"/>
  <c r="Q242" i="35"/>
  <c r="R242" i="35"/>
  <c r="S242" i="35" s="1"/>
  <c r="Q147" i="35"/>
  <c r="R147" i="35"/>
  <c r="Q46" i="35"/>
  <c r="R46" i="35"/>
  <c r="Q36" i="35"/>
  <c r="R36" i="35"/>
  <c r="S36" i="35" s="1"/>
  <c r="Q172" i="35"/>
  <c r="R172" i="35"/>
  <c r="S172" i="35"/>
  <c r="Q254" i="35"/>
  <c r="R254" i="35"/>
  <c r="Q59" i="35"/>
  <c r="R59" i="35"/>
  <c r="Q63" i="35"/>
  <c r="R63" i="35"/>
  <c r="Q35" i="35"/>
  <c r="R35" i="35"/>
  <c r="S35" i="35"/>
  <c r="Q198" i="35"/>
  <c r="R198" i="35"/>
  <c r="Q128" i="35"/>
  <c r="R128" i="35"/>
  <c r="Q176" i="35"/>
  <c r="R176" i="35"/>
  <c r="Q204" i="35"/>
  <c r="R204" i="35"/>
  <c r="S204" i="35" s="1"/>
  <c r="Q47" i="35"/>
  <c r="R47" i="35"/>
  <c r="Q120" i="35"/>
  <c r="R120" i="35"/>
  <c r="Q13" i="35"/>
  <c r="R13" i="35"/>
  <c r="S13" i="35" s="1"/>
  <c r="Q83" i="35"/>
  <c r="R83" i="35"/>
  <c r="S83" i="35" s="1"/>
  <c r="Q89" i="35"/>
  <c r="R89" i="35"/>
  <c r="Q243" i="35"/>
  <c r="R243" i="35"/>
  <c r="Q245" i="35"/>
  <c r="R245" i="35"/>
  <c r="S245" i="35" s="1"/>
  <c r="Q57" i="35"/>
  <c r="R57" i="35"/>
  <c r="S57" i="35"/>
  <c r="Q148" i="35"/>
  <c r="R148" i="35"/>
  <c r="Q19" i="35"/>
  <c r="R19" i="35"/>
  <c r="Q64" i="35"/>
  <c r="R64" i="35"/>
  <c r="Q99" i="35"/>
  <c r="R99" i="35"/>
  <c r="S99" i="35"/>
  <c r="Q80" i="35"/>
  <c r="R80" i="35"/>
  <c r="Q115" i="35"/>
  <c r="R115" i="35"/>
  <c r="Q241" i="35"/>
  <c r="R241" i="35"/>
  <c r="Q138" i="35"/>
  <c r="R138" i="35"/>
  <c r="S138" i="35" s="1"/>
  <c r="Q55" i="35"/>
  <c r="R55" i="35"/>
  <c r="Q183" i="35"/>
  <c r="R183" i="35"/>
  <c r="Q269" i="35"/>
  <c r="R269" i="35"/>
  <c r="S269" i="35" s="1"/>
  <c r="Q86" i="35"/>
  <c r="R86" i="35"/>
  <c r="S86" i="35" s="1"/>
  <c r="Q71" i="35"/>
  <c r="R71" i="35"/>
  <c r="Q250" i="35"/>
  <c r="R250" i="35"/>
  <c r="Q153" i="35"/>
  <c r="R153" i="35"/>
  <c r="S153" i="35" s="1"/>
  <c r="Q229" i="35"/>
  <c r="R229" i="35"/>
  <c r="S229" i="35"/>
  <c r="Q126" i="35"/>
  <c r="R126" i="35"/>
  <c r="Q34" i="35"/>
  <c r="R34" i="35"/>
  <c r="Q91" i="35"/>
  <c r="R91" i="35"/>
  <c r="Q273" i="35"/>
  <c r="R273" i="35"/>
  <c r="S273" i="35"/>
  <c r="Q111" i="35"/>
  <c r="R111" i="35"/>
  <c r="Q188" i="35"/>
  <c r="R188" i="35"/>
  <c r="Q247" i="35"/>
  <c r="R247" i="35"/>
  <c r="Q284" i="35"/>
  <c r="R284" i="35"/>
  <c r="S284" i="35" s="1"/>
  <c r="Q218" i="35"/>
  <c r="R218" i="35"/>
  <c r="Q84" i="35"/>
  <c r="R84" i="35"/>
  <c r="Q103" i="35"/>
  <c r="R103" i="35"/>
  <c r="S103" i="35" s="1"/>
  <c r="Q167" i="35"/>
  <c r="R167" i="35"/>
  <c r="S167" i="35" s="1"/>
  <c r="Q216" i="35"/>
  <c r="R216" i="35"/>
  <c r="Q234" i="35"/>
  <c r="R234" i="35"/>
  <c r="Q261" i="35"/>
  <c r="R261" i="35"/>
  <c r="S261" i="35" s="1"/>
  <c r="Q260" i="35"/>
  <c r="R260" i="35"/>
  <c r="S260" i="35"/>
  <c r="Q95" i="35"/>
  <c r="R95" i="35"/>
  <c r="Q16" i="35"/>
  <c r="R16" i="35"/>
  <c r="S16" i="35" s="1"/>
  <c r="Q50" i="35"/>
  <c r="R50" i="35"/>
  <c r="Q73" i="35"/>
  <c r="R73" i="35"/>
  <c r="S73" i="35"/>
  <c r="Q200" i="35"/>
  <c r="R200" i="35"/>
  <c r="Q53" i="35"/>
  <c r="R53" i="35"/>
  <c r="Q146" i="35"/>
  <c r="R146" i="35"/>
  <c r="Q108" i="35"/>
  <c r="R108" i="35"/>
  <c r="S108" i="35" s="1"/>
  <c r="Q41" i="35"/>
  <c r="R41" i="35"/>
  <c r="S41" i="35" s="1"/>
  <c r="Q109" i="35"/>
  <c r="R109" i="35"/>
  <c r="Q100" i="35"/>
  <c r="R100" i="35"/>
  <c r="S100" i="35" s="1"/>
  <c r="Q21" i="35"/>
  <c r="R21" i="35"/>
  <c r="S21" i="35" s="1"/>
  <c r="Q186" i="35"/>
  <c r="R186" i="35"/>
  <c r="Q177" i="35"/>
  <c r="R177" i="35"/>
  <c r="Q158" i="35"/>
  <c r="R158" i="35"/>
  <c r="S158" i="35" s="1"/>
  <c r="Q285" i="35"/>
  <c r="R285" i="35"/>
  <c r="S285" i="35"/>
  <c r="Q113" i="35"/>
  <c r="R113" i="35"/>
  <c r="Q125" i="35"/>
  <c r="R125" i="35"/>
  <c r="S125" i="35" s="1"/>
  <c r="Q249" i="35"/>
  <c r="R249" i="35"/>
  <c r="Q268" i="35"/>
  <c r="R268" i="35"/>
  <c r="S268" i="35"/>
  <c r="Q143" i="35"/>
  <c r="R143" i="35"/>
  <c r="Q233" i="35"/>
  <c r="R233" i="35"/>
  <c r="Q209" i="35"/>
  <c r="R209" i="35"/>
  <c r="Q49" i="35"/>
  <c r="R49" i="35"/>
  <c r="S49" i="35" s="1"/>
  <c r="Q271" i="35"/>
  <c r="R271" i="35"/>
  <c r="Q124" i="35"/>
  <c r="R124" i="35"/>
  <c r="Q239" i="35"/>
  <c r="R239" i="35"/>
  <c r="S239" i="35" s="1"/>
  <c r="Q223" i="35"/>
  <c r="R223" i="35"/>
  <c r="S223" i="35" s="1"/>
  <c r="Q78" i="35"/>
  <c r="R78" i="35"/>
  <c r="Q105" i="35"/>
  <c r="R105" i="35"/>
  <c r="Q170" i="35"/>
  <c r="R170" i="35"/>
  <c r="S170" i="35" s="1"/>
  <c r="Q79" i="35"/>
  <c r="R79" i="35"/>
  <c r="S79" i="35"/>
  <c r="Q159" i="35"/>
  <c r="R159" i="35"/>
  <c r="Q267" i="35"/>
  <c r="R267" i="35"/>
  <c r="Q140" i="35"/>
  <c r="R140" i="35"/>
  <c r="Q119" i="35"/>
  <c r="R119" i="35"/>
  <c r="S119" i="35"/>
  <c r="Q272" i="35"/>
  <c r="R272" i="35"/>
  <c r="Q255" i="35"/>
  <c r="R255" i="35"/>
  <c r="Q37" i="35"/>
  <c r="R37" i="35"/>
  <c r="Q263" i="35"/>
  <c r="R263" i="35"/>
  <c r="S263" i="35" s="1"/>
  <c r="Q178" i="35"/>
  <c r="R178" i="35"/>
  <c r="Q286" i="35"/>
  <c r="R286" i="35"/>
  <c r="Q12" i="35"/>
  <c r="R12" i="35"/>
  <c r="S12" i="35" s="1"/>
  <c r="Q133" i="35"/>
  <c r="S133" i="35" s="1"/>
  <c r="R133" i="35"/>
  <c r="Q102" i="35"/>
  <c r="R102" i="35"/>
  <c r="Q232" i="35"/>
  <c r="R232" i="35"/>
  <c r="Q114" i="35"/>
  <c r="R114" i="35"/>
  <c r="S114" i="35" s="1"/>
  <c r="Q139" i="35"/>
  <c r="R139" i="35"/>
  <c r="S139" i="35"/>
  <c r="Q123" i="35"/>
  <c r="R123" i="35"/>
  <c r="Q81" i="35"/>
  <c r="R81" i="35"/>
  <c r="Q227" i="35"/>
  <c r="R227" i="35"/>
  <c r="Q197" i="35"/>
  <c r="R197" i="35"/>
  <c r="S197" i="35"/>
  <c r="Q76" i="35"/>
  <c r="R76" i="35"/>
  <c r="Q38" i="35"/>
  <c r="R38" i="35"/>
  <c r="Q42" i="35"/>
  <c r="R42" i="35"/>
  <c r="S42" i="35" s="1"/>
  <c r="Q39" i="35"/>
  <c r="R39" i="35"/>
  <c r="S39" i="35" s="1"/>
  <c r="Q93" i="35"/>
  <c r="R93" i="35"/>
  <c r="Q182" i="35"/>
  <c r="R182" i="35"/>
  <c r="Q22" i="35"/>
  <c r="R22" i="35"/>
  <c r="S22" i="35" s="1"/>
  <c r="Q97" i="35"/>
  <c r="S97" i="35" s="1"/>
  <c r="R97" i="35"/>
  <c r="Q252" i="35"/>
  <c r="R252" i="35"/>
  <c r="Q238" i="35"/>
  <c r="R238" i="35"/>
  <c r="Q107" i="35"/>
  <c r="R107" i="35"/>
  <c r="S107" i="35" s="1"/>
  <c r="Q228" i="35"/>
  <c r="R228" i="35"/>
  <c r="S228" i="35"/>
  <c r="Q142" i="35"/>
  <c r="R142" i="35"/>
  <c r="Q201" i="35"/>
  <c r="R201" i="35"/>
  <c r="Q130" i="35"/>
  <c r="R130" i="35"/>
  <c r="Q221" i="35"/>
  <c r="R221" i="35"/>
  <c r="S221" i="35"/>
  <c r="Q137" i="35"/>
  <c r="R137" i="35"/>
  <c r="Q199" i="35"/>
  <c r="R199" i="35"/>
  <c r="Q40" i="35"/>
  <c r="R40" i="35"/>
  <c r="S40" i="35" s="1"/>
  <c r="Q251" i="35"/>
  <c r="R251" i="35"/>
  <c r="S251" i="35" s="1"/>
  <c r="Q187" i="35"/>
  <c r="R187" i="35"/>
  <c r="Q230" i="35"/>
  <c r="R230" i="35"/>
  <c r="Q231" i="35"/>
  <c r="R231" i="35"/>
  <c r="S231" i="35" s="1"/>
  <c r="Q165" i="35"/>
  <c r="S165" i="35" s="1"/>
  <c r="R165" i="35"/>
  <c r="Q160" i="35"/>
  <c r="R160" i="35"/>
  <c r="Q149" i="35"/>
  <c r="R149" i="35"/>
  <c r="S149" i="35" s="1"/>
  <c r="Q122" i="35"/>
  <c r="R122" i="35"/>
  <c r="S122" i="35" s="1"/>
  <c r="Q189" i="35"/>
  <c r="R189" i="35"/>
  <c r="S189" i="35"/>
  <c r="Q75" i="35"/>
  <c r="R75" i="35"/>
  <c r="Q26" i="35"/>
  <c r="R26" i="35"/>
  <c r="Q169" i="35"/>
  <c r="R169" i="35"/>
  <c r="Q23" i="35"/>
  <c r="R23" i="35"/>
  <c r="S23" i="35"/>
  <c r="Q85" i="35"/>
  <c r="R85" i="35"/>
  <c r="Q163" i="35"/>
  <c r="R163" i="35"/>
  <c r="Q82" i="35"/>
  <c r="R82" i="35"/>
  <c r="S82" i="35" s="1"/>
  <c r="Q206" i="35"/>
  <c r="R206" i="35"/>
  <c r="S206" i="35" s="1"/>
  <c r="Q280" i="35"/>
  <c r="R280" i="35"/>
  <c r="Q15" i="35"/>
  <c r="R15" i="35"/>
  <c r="Q29" i="35"/>
  <c r="R29" i="35"/>
  <c r="S29" i="35" s="1"/>
  <c r="Q45" i="35"/>
  <c r="S45" i="35" s="1"/>
  <c r="R45" i="35"/>
  <c r="Q132" i="35"/>
  <c r="R132" i="35"/>
  <c r="Q244" i="35"/>
  <c r="R244" i="35"/>
  <c r="S244" i="35" s="1"/>
  <c r="Q116" i="35"/>
  <c r="R116" i="35"/>
  <c r="S116" i="35" s="1"/>
  <c r="Q210" i="35"/>
  <c r="R210" i="35"/>
  <c r="S210" i="35"/>
  <c r="Q90" i="35"/>
  <c r="R90" i="35"/>
  <c r="Q171" i="35"/>
  <c r="R171" i="35"/>
  <c r="Q117" i="35"/>
  <c r="R117" i="35"/>
  <c r="Q191" i="35"/>
  <c r="R191" i="35"/>
  <c r="S191" i="35"/>
  <c r="Q181" i="35"/>
  <c r="R181" i="35"/>
  <c r="Q54" i="35"/>
  <c r="R54" i="35"/>
  <c r="Q98" i="35"/>
  <c r="R98" i="35"/>
  <c r="S98" i="35" s="1"/>
  <c r="Q219" i="35"/>
  <c r="R219" i="35"/>
  <c r="S219" i="35" s="1"/>
  <c r="Q150" i="35"/>
  <c r="R150" i="35"/>
  <c r="Q67" i="35"/>
  <c r="R67" i="35"/>
  <c r="Q265" i="35"/>
  <c r="R265" i="35"/>
  <c r="S265" i="35" s="1"/>
  <c r="Q58" i="35"/>
  <c r="S58" i="35" s="1"/>
  <c r="R58" i="35"/>
  <c r="Q259" i="35"/>
  <c r="R259" i="35"/>
  <c r="Q274" i="35"/>
  <c r="R274" i="35"/>
  <c r="S274" i="35" s="1"/>
  <c r="Q235" i="35"/>
  <c r="R235" i="35"/>
  <c r="S235" i="35" s="1"/>
  <c r="Q164" i="35"/>
  <c r="R164" i="35"/>
  <c r="S164" i="35"/>
  <c r="Q155" i="35"/>
  <c r="R155" i="35"/>
  <c r="Q266" i="35"/>
  <c r="R266" i="35"/>
  <c r="Q253" i="35"/>
  <c r="R253" i="35"/>
  <c r="Q161" i="35"/>
  <c r="R161" i="35"/>
  <c r="S161" i="35"/>
  <c r="Q220" i="35"/>
  <c r="R220" i="35"/>
  <c r="Q281" i="35"/>
  <c r="R281" i="35"/>
  <c r="Q246" i="35"/>
  <c r="R246" i="35"/>
  <c r="S246" i="35" s="1"/>
  <c r="Q168" i="35"/>
  <c r="R168" i="35"/>
  <c r="S168" i="35" s="1"/>
  <c r="Q94" i="35"/>
  <c r="R94" i="35"/>
  <c r="Q151" i="35"/>
  <c r="R151" i="35"/>
  <c r="Q14" i="35"/>
  <c r="R14" i="35"/>
  <c r="S14" i="35" s="1"/>
  <c r="Q257" i="35"/>
  <c r="S257" i="35" s="1"/>
  <c r="R257" i="35"/>
  <c r="Q190" i="35"/>
  <c r="R190" i="35"/>
  <c r="Q195" i="35"/>
  <c r="R195" i="35"/>
  <c r="S195" i="35" s="1"/>
  <c r="Q174" i="35"/>
  <c r="R174" i="35"/>
  <c r="S174" i="35" s="1"/>
  <c r="Q283" i="35"/>
  <c r="R283" i="35"/>
  <c r="S283" i="35"/>
  <c r="Q118" i="35"/>
  <c r="R118" i="35"/>
  <c r="Q258" i="35"/>
  <c r="R258" i="35"/>
  <c r="Q70" i="35"/>
  <c r="R70" i="35"/>
  <c r="Q264" i="35"/>
  <c r="R264" i="35"/>
  <c r="S264" i="35"/>
  <c r="Q68" i="35"/>
  <c r="R68" i="35"/>
  <c r="Q193" i="35"/>
  <c r="R193" i="35"/>
  <c r="Q270" i="35"/>
  <c r="R270" i="35"/>
  <c r="S270" i="35" s="1"/>
  <c r="Q166" i="35"/>
  <c r="R166" i="35"/>
  <c r="S166" i="35" s="1"/>
  <c r="Q222" i="35"/>
  <c r="R222" i="35"/>
  <c r="Q74" i="35"/>
  <c r="R74" i="35"/>
  <c r="Q184" i="35"/>
  <c r="R184" i="35"/>
  <c r="S184" i="35" s="1"/>
  <c r="Q203" i="35"/>
  <c r="S203" i="35" s="1"/>
  <c r="R203" i="35"/>
  <c r="Q65" i="35"/>
  <c r="R65" i="35"/>
  <c r="Q208" i="35"/>
  <c r="R208" i="35"/>
  <c r="S208" i="35" s="1"/>
  <c r="Q96" i="35"/>
  <c r="R96" i="35"/>
  <c r="S96" i="35" s="1"/>
  <c r="Q276" i="35"/>
  <c r="R276" i="35"/>
  <c r="S276" i="35"/>
  <c r="Q101" i="35"/>
  <c r="R101" i="35"/>
  <c r="Q60" i="35"/>
  <c r="R60" i="35"/>
  <c r="Q27" i="35"/>
  <c r="R27" i="35"/>
  <c r="Q144" i="35"/>
  <c r="R144" i="35"/>
  <c r="S144" i="35"/>
  <c r="Q88" i="35"/>
  <c r="R88" i="35"/>
  <c r="Q32" i="35"/>
  <c r="R32" i="35"/>
  <c r="Q17" i="35"/>
  <c r="R17" i="35"/>
  <c r="S17" i="35" s="1"/>
  <c r="Q141" i="35"/>
  <c r="R141" i="35"/>
  <c r="S141" i="35" s="1"/>
  <c r="Q185" i="35"/>
  <c r="R185" i="35"/>
  <c r="Q77" i="35"/>
  <c r="R77" i="35"/>
  <c r="Q30" i="35"/>
  <c r="R30" i="35"/>
  <c r="S30" i="35" s="1"/>
  <c r="Q134" i="35"/>
  <c r="S134" i="35" s="1"/>
  <c r="R134" i="35"/>
  <c r="Q196" i="35"/>
  <c r="R196" i="35"/>
  <c r="Q145" i="35"/>
  <c r="R145" i="35"/>
  <c r="S145" i="35" s="1"/>
  <c r="Q31" i="35"/>
  <c r="R31" i="35"/>
  <c r="S31" i="35" s="1"/>
  <c r="Q211" i="35"/>
  <c r="R211" i="35"/>
  <c r="S211" i="35"/>
  <c r="Q207" i="35"/>
  <c r="R207" i="35"/>
  <c r="Q52" i="35"/>
  <c r="R52" i="35"/>
  <c r="S52" i="35" s="1"/>
  <c r="S88" i="35" l="1"/>
  <c r="S68" i="35"/>
  <c r="S220" i="35"/>
  <c r="S181" i="35"/>
  <c r="S85" i="35"/>
  <c r="S137" i="35"/>
  <c r="S76" i="35"/>
  <c r="S272" i="35"/>
  <c r="S143" i="35"/>
  <c r="S200" i="35"/>
  <c r="S111" i="35"/>
  <c r="S80" i="35"/>
  <c r="S198" i="35"/>
  <c r="S154" i="35"/>
  <c r="S18" i="35"/>
  <c r="S173" i="35"/>
  <c r="S217" i="35"/>
  <c r="S77" i="35"/>
  <c r="S74" i="35"/>
  <c r="S151" i="35"/>
  <c r="S67" i="35"/>
  <c r="S15" i="35"/>
  <c r="S230" i="35"/>
  <c r="S182" i="35"/>
  <c r="S286" i="35"/>
  <c r="S124" i="35"/>
  <c r="S109" i="35"/>
  <c r="S84" i="35"/>
  <c r="S183" i="35"/>
  <c r="S120" i="35"/>
  <c r="S275" i="35"/>
  <c r="S56" i="35"/>
  <c r="S236" i="35"/>
  <c r="S162" i="35"/>
  <c r="S185" i="35"/>
  <c r="S222" i="35"/>
  <c r="S94" i="35"/>
  <c r="S150" i="35"/>
  <c r="S280" i="35"/>
  <c r="S187" i="35"/>
  <c r="S93" i="35"/>
  <c r="S178" i="35"/>
  <c r="S271" i="35"/>
  <c r="S218" i="35"/>
  <c r="S55" i="35"/>
  <c r="S47" i="35"/>
  <c r="S112" i="35"/>
  <c r="S24" i="35"/>
  <c r="S51" i="35"/>
  <c r="S87" i="35"/>
  <c r="S238" i="35"/>
  <c r="S232" i="35"/>
  <c r="S105" i="35"/>
  <c r="S177" i="35"/>
  <c r="S234" i="35"/>
  <c r="S250" i="35"/>
  <c r="S243" i="35"/>
  <c r="S46" i="35"/>
  <c r="S131" i="35"/>
  <c r="S277" i="35"/>
  <c r="S279" i="35"/>
  <c r="S27" i="35"/>
  <c r="S70" i="35"/>
  <c r="S253" i="35"/>
  <c r="S117" i="35"/>
  <c r="S169" i="35"/>
  <c r="S130" i="35"/>
  <c r="S227" i="35"/>
  <c r="S140" i="35"/>
  <c r="S249" i="35"/>
  <c r="S50" i="35"/>
  <c r="S91" i="35"/>
  <c r="S64" i="35"/>
  <c r="S63" i="35"/>
  <c r="S106" i="35"/>
  <c r="S48" i="35"/>
  <c r="S262" i="35"/>
  <c r="S28" i="35"/>
  <c r="S196" i="35"/>
  <c r="S65" i="35"/>
  <c r="S190" i="35"/>
  <c r="S259" i="35"/>
  <c r="S132" i="35"/>
  <c r="S160" i="35"/>
  <c r="S252" i="35"/>
  <c r="S102" i="35"/>
  <c r="S78" i="35"/>
  <c r="S186" i="35"/>
  <c r="S216" i="35"/>
  <c r="S71" i="35"/>
  <c r="S89" i="35"/>
  <c r="S147" i="35"/>
  <c r="S62" i="35"/>
  <c r="S129" i="35"/>
  <c r="S60" i="35"/>
  <c r="S258" i="35"/>
  <c r="S266" i="35"/>
  <c r="S171" i="35"/>
  <c r="S26" i="35"/>
  <c r="S201" i="35"/>
  <c r="S81" i="35"/>
  <c r="S267" i="35"/>
  <c r="S34" i="35"/>
  <c r="S19" i="35"/>
  <c r="S59" i="35"/>
  <c r="S44" i="35"/>
  <c r="S225" i="35"/>
  <c r="S43" i="35"/>
  <c r="S37" i="35"/>
  <c r="S209" i="35"/>
  <c r="S146" i="35"/>
  <c r="S247" i="35"/>
  <c r="S241" i="35"/>
  <c r="S176" i="35"/>
  <c r="S69" i="35"/>
  <c r="S121" i="35"/>
  <c r="S212" i="35"/>
  <c r="S127" i="35"/>
  <c r="S207" i="35"/>
  <c r="S101" i="35"/>
  <c r="S118" i="35"/>
  <c r="S155" i="35"/>
  <c r="S90" i="35"/>
  <c r="S75" i="35"/>
  <c r="S142" i="35"/>
  <c r="S123" i="35"/>
  <c r="S159" i="35"/>
  <c r="S113" i="35"/>
  <c r="S95" i="35"/>
  <c r="S126" i="35"/>
  <c r="S148" i="35"/>
  <c r="S254" i="35"/>
  <c r="S237" i="35"/>
  <c r="S179" i="35"/>
  <c r="S282" i="35"/>
  <c r="S32" i="35"/>
  <c r="S193" i="35"/>
  <c r="S281" i="35"/>
  <c r="S54" i="35"/>
  <c r="S163" i="35"/>
  <c r="S199" i="35"/>
  <c r="S38" i="35"/>
  <c r="S255" i="35"/>
  <c r="S233" i="35"/>
  <c r="S53" i="35"/>
  <c r="S188" i="35"/>
  <c r="S115" i="35"/>
  <c r="S128" i="35"/>
  <c r="S224" i="35"/>
  <c r="S213" i="35"/>
  <c r="S214" i="35"/>
  <c r="S215" i="35"/>
  <c r="M287" i="35"/>
  <c r="K287" i="35"/>
  <c r="L287" i="35"/>
  <c r="N287" i="35"/>
  <c r="O287" i="35"/>
  <c r="P287" i="35"/>
  <c r="O541" i="33" l="1"/>
  <c r="P541" i="33"/>
  <c r="Q541" i="33" s="1"/>
  <c r="O221" i="33"/>
  <c r="P221" i="33"/>
  <c r="Q221" i="33" s="1"/>
  <c r="O468" i="33"/>
  <c r="P468" i="33"/>
  <c r="O396" i="33"/>
  <c r="P396" i="33"/>
  <c r="Q396" i="33"/>
  <c r="O108" i="33"/>
  <c r="Q108" i="33" s="1"/>
  <c r="P108" i="33"/>
  <c r="O481" i="33"/>
  <c r="P481" i="33"/>
  <c r="Q481" i="33" s="1"/>
  <c r="O440" i="33"/>
  <c r="P440" i="33"/>
  <c r="Q440" i="33" s="1"/>
  <c r="O414" i="33"/>
  <c r="Q414" i="33" s="1"/>
  <c r="P414" i="33"/>
  <c r="O201" i="33"/>
  <c r="P201" i="33"/>
  <c r="Q201" i="33"/>
  <c r="O22" i="33"/>
  <c r="P22" i="33"/>
  <c r="Q22" i="33" s="1"/>
  <c r="O532" i="33"/>
  <c r="P532" i="33"/>
  <c r="Q532" i="33" s="1"/>
  <c r="O691" i="33"/>
  <c r="P691" i="33"/>
  <c r="Q691" i="33"/>
  <c r="O189" i="33"/>
  <c r="P189" i="33"/>
  <c r="Q189" i="33"/>
  <c r="O278" i="33"/>
  <c r="P278" i="33"/>
  <c r="Q278" i="33" s="1"/>
  <c r="O244" i="33"/>
  <c r="P244" i="33"/>
  <c r="Q244" i="33" s="1"/>
  <c r="O615" i="33"/>
  <c r="P615" i="33"/>
  <c r="Q615" i="33" s="1"/>
  <c r="O12" i="33"/>
  <c r="P12" i="33"/>
  <c r="Q12" i="33" s="1"/>
  <c r="O546" i="33"/>
  <c r="P546" i="33"/>
  <c r="Q546" i="33" s="1"/>
  <c r="O558" i="33"/>
  <c r="P558" i="33"/>
  <c r="Q558" i="33" s="1"/>
  <c r="O117" i="33"/>
  <c r="P117" i="33"/>
  <c r="Q117" i="33" s="1"/>
  <c r="O325" i="33"/>
  <c r="P325" i="33"/>
  <c r="Q325" i="33"/>
  <c r="O170" i="33"/>
  <c r="P170" i="33"/>
  <c r="O234" i="33"/>
  <c r="P234" i="33"/>
  <c r="Q234" i="33" s="1"/>
  <c r="O60" i="33"/>
  <c r="P60" i="33"/>
  <c r="Q60" i="33" s="1"/>
  <c r="O10" i="33"/>
  <c r="Q10" i="33" s="1"/>
  <c r="P10" i="33"/>
  <c r="O648" i="33"/>
  <c r="P648" i="33"/>
  <c r="Q648" i="33" s="1"/>
  <c r="O664" i="33"/>
  <c r="P664" i="33"/>
  <c r="O646" i="33"/>
  <c r="P646" i="33"/>
  <c r="Q646" i="33"/>
  <c r="O592" i="33"/>
  <c r="Q592" i="33" s="1"/>
  <c r="P592" i="33"/>
  <c r="O651" i="33"/>
  <c r="P651" i="33"/>
  <c r="Q651" i="33" s="1"/>
  <c r="O97" i="33"/>
  <c r="P97" i="33"/>
  <c r="Q97" i="33" s="1"/>
  <c r="O590" i="33"/>
  <c r="Q590" i="33" s="1"/>
  <c r="P590" i="33"/>
  <c r="O102" i="33"/>
  <c r="P102" i="33"/>
  <c r="Q102" i="33"/>
  <c r="O502" i="33"/>
  <c r="P502" i="33"/>
  <c r="Q502" i="33" s="1"/>
  <c r="O207" i="33"/>
  <c r="P207" i="33"/>
  <c r="Q207" i="33" s="1"/>
  <c r="O493" i="33"/>
  <c r="P493" i="33"/>
  <c r="Q493" i="33"/>
  <c r="O671" i="33"/>
  <c r="P671" i="33"/>
  <c r="Q671" i="33"/>
  <c r="O164" i="33"/>
  <c r="P164" i="33"/>
  <c r="Q164" i="33" s="1"/>
  <c r="O199" i="33"/>
  <c r="P199" i="33"/>
  <c r="Q199" i="33" s="1"/>
  <c r="O371" i="33"/>
  <c r="P371" i="33"/>
  <c r="Q371" i="33" s="1"/>
  <c r="O290" i="33"/>
  <c r="P290" i="33"/>
  <c r="Q290" i="33" s="1"/>
  <c r="O136" i="33"/>
  <c r="P136" i="33"/>
  <c r="Q136" i="33" s="1"/>
  <c r="O357" i="33"/>
  <c r="P357" i="33"/>
  <c r="Q357" i="33" s="1"/>
  <c r="O336" i="33"/>
  <c r="P336" i="33"/>
  <c r="Q336" i="33" s="1"/>
  <c r="O656" i="33"/>
  <c r="P656" i="33"/>
  <c r="Q656" i="33"/>
  <c r="O409" i="33"/>
  <c r="P409" i="33"/>
  <c r="O591" i="33"/>
  <c r="P591" i="33"/>
  <c r="Q591" i="33" s="1"/>
  <c r="O613" i="33"/>
  <c r="P613" i="33"/>
  <c r="Q613" i="33" s="1"/>
  <c r="O90" i="33"/>
  <c r="Q90" i="33" s="1"/>
  <c r="P90" i="33"/>
  <c r="O275" i="33"/>
  <c r="P275" i="33"/>
  <c r="Q275" i="33" s="1"/>
  <c r="O466" i="33"/>
  <c r="P466" i="33"/>
  <c r="O706" i="33"/>
  <c r="P706" i="33"/>
  <c r="Q706" i="33"/>
  <c r="O508" i="33"/>
  <c r="Q508" i="33" s="1"/>
  <c r="P508" i="33"/>
  <c r="O599" i="33"/>
  <c r="P599" i="33"/>
  <c r="Q599" i="33" s="1"/>
  <c r="O659" i="33"/>
  <c r="P659" i="33"/>
  <c r="Q659" i="33" s="1"/>
  <c r="O438" i="33"/>
  <c r="Q438" i="33" s="1"/>
  <c r="P438" i="33"/>
  <c r="O535" i="33"/>
  <c r="P535" i="33"/>
  <c r="Q535" i="33"/>
  <c r="O92" i="33"/>
  <c r="P92" i="33"/>
  <c r="Q92" i="33" s="1"/>
  <c r="O483" i="33"/>
  <c r="P483" i="33"/>
  <c r="Q483" i="33" s="1"/>
  <c r="O447" i="33"/>
  <c r="P447" i="33"/>
  <c r="Q447" i="33"/>
  <c r="O394" i="33"/>
  <c r="P394" i="33"/>
  <c r="Q394" i="33"/>
  <c r="O661" i="33"/>
  <c r="P661" i="33"/>
  <c r="O171" i="33"/>
  <c r="P171" i="33"/>
  <c r="Q171" i="33" s="1"/>
  <c r="O181" i="33"/>
  <c r="P181" i="33"/>
  <c r="Q181" i="33" s="1"/>
  <c r="O155" i="33"/>
  <c r="P155" i="33"/>
  <c r="Q155" i="33" s="1"/>
  <c r="O441" i="33"/>
  <c r="P441" i="33"/>
  <c r="O717" i="33"/>
  <c r="P717" i="33"/>
  <c r="Q717" i="33" s="1"/>
  <c r="O579" i="33"/>
  <c r="P579" i="33"/>
  <c r="Q579" i="33" s="1"/>
  <c r="O177" i="33"/>
  <c r="Q177" i="33" s="1"/>
  <c r="P177" i="33"/>
  <c r="O363" i="33"/>
  <c r="P363" i="33"/>
  <c r="O565" i="33"/>
  <c r="P565" i="33"/>
  <c r="Q565" i="33" s="1"/>
  <c r="O126" i="33"/>
  <c r="P126" i="33"/>
  <c r="O190" i="33"/>
  <c r="P190" i="33"/>
  <c r="Q190" i="33" s="1"/>
  <c r="O147" i="33"/>
  <c r="P147" i="33"/>
  <c r="O652" i="33"/>
  <c r="P652" i="33"/>
  <c r="Q652" i="33" s="1"/>
  <c r="O48" i="33"/>
  <c r="P48" i="33"/>
  <c r="Q48" i="33"/>
  <c r="O308" i="33"/>
  <c r="P308" i="33"/>
  <c r="Q308" i="33" s="1"/>
  <c r="O235" i="33"/>
  <c r="P235" i="33"/>
  <c r="O208" i="33"/>
  <c r="P208" i="33"/>
  <c r="O491" i="33"/>
  <c r="P491" i="33"/>
  <c r="O157" i="33"/>
  <c r="P157" i="33"/>
  <c r="Q157" i="33"/>
  <c r="O614" i="33"/>
  <c r="P614" i="33"/>
  <c r="Q614" i="33" s="1"/>
  <c r="O519" i="33"/>
  <c r="P519" i="33"/>
  <c r="Q519" i="33" s="1"/>
  <c r="O179" i="33"/>
  <c r="P179" i="33"/>
  <c r="Q179" i="33" s="1"/>
  <c r="O334" i="33"/>
  <c r="P334" i="33"/>
  <c r="Q334" i="33" s="1"/>
  <c r="O9" i="33"/>
  <c r="P9" i="33"/>
  <c r="Q9" i="33" s="1"/>
  <c r="O28" i="33"/>
  <c r="P28" i="33"/>
  <c r="Q28" i="33" s="1"/>
  <c r="O236" i="33"/>
  <c r="P236" i="33"/>
  <c r="Q236" i="33" s="1"/>
  <c r="O365" i="33"/>
  <c r="P365" i="33"/>
  <c r="Q365" i="33"/>
  <c r="O618" i="33"/>
  <c r="P618" i="33"/>
  <c r="O23" i="33"/>
  <c r="P23" i="33"/>
  <c r="Q23" i="33" s="1"/>
  <c r="O86" i="33"/>
  <c r="P86" i="33"/>
  <c r="Q86" i="33" s="1"/>
  <c r="O283" i="33"/>
  <c r="Q283" i="33" s="1"/>
  <c r="P283" i="33"/>
  <c r="O654" i="33"/>
  <c r="P654" i="33"/>
  <c r="O237" i="33"/>
  <c r="P237" i="33"/>
  <c r="O506" i="33"/>
  <c r="P506" i="33"/>
  <c r="O586" i="33"/>
  <c r="P586" i="33"/>
  <c r="Q586" i="33" s="1"/>
  <c r="O520" i="33"/>
  <c r="P520" i="33"/>
  <c r="O673" i="33"/>
  <c r="P673" i="33"/>
  <c r="O557" i="33"/>
  <c r="P557" i="33"/>
  <c r="Q557" i="33" s="1"/>
  <c r="O382" i="33"/>
  <c r="P382" i="33"/>
  <c r="Q382" i="33"/>
  <c r="O220" i="33"/>
  <c r="P220" i="33"/>
  <c r="O712" i="33"/>
  <c r="P712" i="33"/>
  <c r="O555" i="33"/>
  <c r="Q555" i="33" s="1"/>
  <c r="P555" i="33"/>
  <c r="O63" i="33"/>
  <c r="P63" i="33"/>
  <c r="Q63" i="33" s="1"/>
  <c r="O19" i="33"/>
  <c r="P19" i="33"/>
  <c r="Q19" i="33" s="1"/>
  <c r="O120" i="33"/>
  <c r="P120" i="33"/>
  <c r="Q120" i="33" s="1"/>
  <c r="O563" i="33"/>
  <c r="P563" i="33"/>
  <c r="O152" i="33"/>
  <c r="P152" i="33"/>
  <c r="Q152" i="33" s="1"/>
  <c r="O41" i="33"/>
  <c r="P41" i="33"/>
  <c r="O692" i="33"/>
  <c r="P692" i="33"/>
  <c r="Q692" i="33" s="1"/>
  <c r="O406" i="33"/>
  <c r="P406" i="33"/>
  <c r="Q406" i="33"/>
  <c r="O131" i="33"/>
  <c r="P131" i="33"/>
  <c r="Q131" i="33" s="1"/>
  <c r="O104" i="33"/>
  <c r="P104" i="33"/>
  <c r="O121" i="33"/>
  <c r="P121" i="33"/>
  <c r="Q121" i="33" s="1"/>
  <c r="O114" i="33"/>
  <c r="P114" i="33"/>
  <c r="Q114" i="33"/>
  <c r="O158" i="33"/>
  <c r="P158" i="33"/>
  <c r="Q158" i="33" s="1"/>
  <c r="O448" i="33"/>
  <c r="P448" i="33"/>
  <c r="O478" i="33"/>
  <c r="P478" i="33"/>
  <c r="O668" i="33"/>
  <c r="P668" i="33"/>
  <c r="O309" i="33"/>
  <c r="P309" i="33"/>
  <c r="Q309" i="33"/>
  <c r="O678" i="33"/>
  <c r="P678" i="33"/>
  <c r="O667" i="33"/>
  <c r="P667" i="33"/>
  <c r="Q667" i="33" s="1"/>
  <c r="O597" i="33"/>
  <c r="P597" i="33"/>
  <c r="Q597" i="33" s="1"/>
  <c r="O569" i="33"/>
  <c r="P569" i="33"/>
  <c r="Q569" i="33" s="1"/>
  <c r="O631" i="33"/>
  <c r="P631" i="33"/>
  <c r="Q631" i="33" s="1"/>
  <c r="O708" i="33"/>
  <c r="P708" i="33"/>
  <c r="Q708" i="33" s="1"/>
  <c r="O249" i="33"/>
  <c r="P249" i="33"/>
  <c r="O333" i="33"/>
  <c r="P333" i="33"/>
  <c r="Q333" i="33" s="1"/>
  <c r="O512" i="33"/>
  <c r="P512" i="33"/>
  <c r="Q512" i="33" s="1"/>
  <c r="O45" i="33"/>
  <c r="P45" i="33"/>
  <c r="Q45" i="33" s="1"/>
  <c r="O183" i="33"/>
  <c r="P183" i="33"/>
  <c r="O401" i="33"/>
  <c r="Q401" i="33" s="1"/>
  <c r="P401" i="33"/>
  <c r="O353" i="33"/>
  <c r="P353" i="33"/>
  <c r="O175" i="33"/>
  <c r="P175" i="33"/>
  <c r="Q175" i="33" s="1"/>
  <c r="O716" i="33"/>
  <c r="Q716" i="33" s="1"/>
  <c r="P716" i="33"/>
  <c r="O273" i="33"/>
  <c r="P273" i="33"/>
  <c r="Q273" i="33"/>
  <c r="O132" i="33"/>
  <c r="P132" i="33"/>
  <c r="O475" i="33"/>
  <c r="P475" i="33"/>
  <c r="Q475" i="33" s="1"/>
  <c r="O335" i="33"/>
  <c r="P335" i="33"/>
  <c r="Q335" i="33"/>
  <c r="O550" i="33"/>
  <c r="P550" i="33"/>
  <c r="Q550" i="33"/>
  <c r="O257" i="33"/>
  <c r="P257" i="33"/>
  <c r="O536" i="33"/>
  <c r="P536" i="33"/>
  <c r="Q536" i="33" s="1"/>
  <c r="O35" i="33"/>
  <c r="P35" i="33"/>
  <c r="O323" i="33"/>
  <c r="P323" i="33"/>
  <c r="Q323" i="33"/>
  <c r="O270" i="33"/>
  <c r="P270" i="33"/>
  <c r="Q270" i="33" s="1"/>
  <c r="O634" i="33"/>
  <c r="P634" i="33"/>
  <c r="Q634" i="33" s="1"/>
  <c r="O695" i="33"/>
  <c r="Q695" i="33" s="1"/>
  <c r="P695" i="33"/>
  <c r="O623" i="33"/>
  <c r="P623" i="33"/>
  <c r="Q623" i="33" s="1"/>
  <c r="O553" i="33"/>
  <c r="P553" i="33"/>
  <c r="Q553" i="33" s="1"/>
  <c r="O710" i="33"/>
  <c r="P710" i="33"/>
  <c r="Q710" i="33" s="1"/>
  <c r="O146" i="33"/>
  <c r="P146" i="33"/>
  <c r="O395" i="33"/>
  <c r="Q395" i="33" s="1"/>
  <c r="P395" i="33"/>
  <c r="O197" i="33"/>
  <c r="P197" i="33"/>
  <c r="Q197" i="33" s="1"/>
  <c r="O399" i="33"/>
  <c r="P399" i="33"/>
  <c r="Q399" i="33" s="1"/>
  <c r="O150" i="33"/>
  <c r="Q150" i="33" s="1"/>
  <c r="P150" i="33"/>
  <c r="O616" i="33"/>
  <c r="P616" i="33"/>
  <c r="Q616" i="33" s="1"/>
  <c r="O350" i="33"/>
  <c r="P350" i="33"/>
  <c r="O89" i="33"/>
  <c r="P89" i="33"/>
  <c r="O418" i="33"/>
  <c r="P418" i="33"/>
  <c r="Q418" i="33"/>
  <c r="O685" i="33"/>
  <c r="P685" i="33"/>
  <c r="O168" i="33"/>
  <c r="P168" i="33"/>
  <c r="O93" i="33"/>
  <c r="P93" i="33"/>
  <c r="Q93" i="33" s="1"/>
  <c r="O462" i="33"/>
  <c r="P462" i="33"/>
  <c r="Q462" i="33" s="1"/>
  <c r="O635" i="33"/>
  <c r="P635" i="33"/>
  <c r="O657" i="33"/>
  <c r="P657" i="33"/>
  <c r="O636" i="33"/>
  <c r="P636" i="33"/>
  <c r="Q636" i="33" s="1"/>
  <c r="O571" i="33"/>
  <c r="P571" i="33"/>
  <c r="O587" i="33"/>
  <c r="Q587" i="33" s="1"/>
  <c r="P587" i="33"/>
  <c r="O465" i="33"/>
  <c r="P465" i="33"/>
  <c r="Q465" i="33" s="1"/>
  <c r="O110" i="33"/>
  <c r="P110" i="33"/>
  <c r="Q110" i="33" s="1"/>
  <c r="O389" i="33"/>
  <c r="Q389" i="33" s="1"/>
  <c r="P389" i="33"/>
  <c r="O511" i="33"/>
  <c r="P511" i="33"/>
  <c r="Q511" i="33"/>
  <c r="O531" i="33"/>
  <c r="P531" i="33"/>
  <c r="Q531" i="33" s="1"/>
  <c r="O106" i="33"/>
  <c r="P106" i="33"/>
  <c r="Q106" i="33" s="1"/>
  <c r="O160" i="33"/>
  <c r="P160" i="33"/>
  <c r="O439" i="33"/>
  <c r="P439" i="33"/>
  <c r="O326" i="33"/>
  <c r="P326" i="33"/>
  <c r="Q326" i="33" s="1"/>
  <c r="O696" i="33"/>
  <c r="P696" i="33"/>
  <c r="Q696" i="33" s="1"/>
  <c r="O430" i="33"/>
  <c r="P430" i="33"/>
  <c r="O17" i="33"/>
  <c r="P17" i="33"/>
  <c r="Q17" i="33" s="1"/>
  <c r="O386" i="33"/>
  <c r="P386" i="33"/>
  <c r="Q386" i="33" s="1"/>
  <c r="O422" i="33"/>
  <c r="P422" i="33"/>
  <c r="O263" i="33"/>
  <c r="P263" i="33"/>
  <c r="Q263" i="33"/>
  <c r="O375" i="33"/>
  <c r="P375" i="33"/>
  <c r="O344" i="33"/>
  <c r="P344" i="33"/>
  <c r="O50" i="33"/>
  <c r="P50" i="33"/>
  <c r="O301" i="33"/>
  <c r="P301" i="33"/>
  <c r="Q301" i="33" s="1"/>
  <c r="O580" i="33"/>
  <c r="P580" i="33"/>
  <c r="O575" i="33"/>
  <c r="P575" i="33"/>
  <c r="O380" i="33"/>
  <c r="P380" i="33"/>
  <c r="Q380" i="33" s="1"/>
  <c r="O501" i="33"/>
  <c r="P501" i="33"/>
  <c r="O505" i="33"/>
  <c r="P505" i="33"/>
  <c r="O141" i="33"/>
  <c r="P141" i="33"/>
  <c r="O255" i="33"/>
  <c r="P255" i="33"/>
  <c r="Q255" i="33" s="1"/>
  <c r="O388" i="33"/>
  <c r="P388" i="33"/>
  <c r="Q388" i="33" s="1"/>
  <c r="O167" i="33"/>
  <c r="Q167" i="33" s="1"/>
  <c r="P167" i="33"/>
  <c r="O400" i="33"/>
  <c r="P400" i="33"/>
  <c r="Q400" i="33" s="1"/>
  <c r="O337" i="33"/>
  <c r="P337" i="33"/>
  <c r="O366" i="33"/>
  <c r="P366" i="33"/>
  <c r="O517" i="33"/>
  <c r="P517" i="33"/>
  <c r="Q517" i="33" s="1"/>
  <c r="O153" i="33"/>
  <c r="P153" i="33"/>
  <c r="Q153" i="33" s="1"/>
  <c r="O697" i="33"/>
  <c r="P697" i="33"/>
  <c r="Q697" i="33" s="1"/>
  <c r="O306" i="33"/>
  <c r="P306" i="33"/>
  <c r="O713" i="33"/>
  <c r="P713" i="33"/>
  <c r="O154" i="33"/>
  <c r="P154" i="33"/>
  <c r="Q154" i="33" s="1"/>
  <c r="O286" i="33"/>
  <c r="P286" i="33"/>
  <c r="Q286" i="33" s="1"/>
  <c r="O384" i="33"/>
  <c r="P384" i="33"/>
  <c r="Q384" i="33" s="1"/>
  <c r="O32" i="33"/>
  <c r="P32" i="33"/>
  <c r="O675" i="33"/>
  <c r="P675" i="33"/>
  <c r="O458" i="33"/>
  <c r="P458" i="33"/>
  <c r="Q458" i="33" s="1"/>
  <c r="O203" i="33"/>
  <c r="P203" i="33"/>
  <c r="Q203" i="33"/>
  <c r="O149" i="33"/>
  <c r="P149" i="33"/>
  <c r="Q149" i="33" s="1"/>
  <c r="O572" i="33"/>
  <c r="P572" i="33"/>
  <c r="O31" i="33"/>
  <c r="P31" i="33"/>
  <c r="Q31" i="33" s="1"/>
  <c r="O449" i="33"/>
  <c r="Q449" i="33" s="1"/>
  <c r="P449" i="33"/>
  <c r="O345" i="33"/>
  <c r="P345" i="33"/>
  <c r="O8" i="33"/>
  <c r="P8" i="33"/>
  <c r="Q8" i="33" s="1"/>
  <c r="O666" i="33"/>
  <c r="P666" i="33"/>
  <c r="Q666" i="33" s="1"/>
  <c r="O49" i="33"/>
  <c r="P49" i="33"/>
  <c r="Q49" i="33" s="1"/>
  <c r="O352" i="33"/>
  <c r="P352" i="33"/>
  <c r="O398" i="33"/>
  <c r="P398" i="33"/>
  <c r="Q398" i="33" s="1"/>
  <c r="O539" i="33"/>
  <c r="P539" i="33"/>
  <c r="Q539" i="33" s="1"/>
  <c r="O222" i="33"/>
  <c r="Q222" i="33" s="1"/>
  <c r="P222" i="33"/>
  <c r="O457" i="33"/>
  <c r="Q457" i="33" s="1"/>
  <c r="P457" i="33"/>
  <c r="O233" i="33"/>
  <c r="P233" i="33"/>
  <c r="Q233" i="33" s="1"/>
  <c r="O604" i="33"/>
  <c r="P604" i="33"/>
  <c r="O600" i="33"/>
  <c r="P600" i="33"/>
  <c r="Q600" i="33"/>
  <c r="O142" i="33"/>
  <c r="P142" i="33"/>
  <c r="O100" i="33"/>
  <c r="P100" i="33"/>
  <c r="O21" i="33"/>
  <c r="P21" i="33"/>
  <c r="O282" i="33"/>
  <c r="P282" i="33"/>
  <c r="Q282" i="33" s="1"/>
  <c r="O269" i="33"/>
  <c r="P269" i="33"/>
  <c r="Q269" i="33" s="1"/>
  <c r="O338" i="33"/>
  <c r="P338" i="33"/>
  <c r="O266" i="33"/>
  <c r="P266" i="33"/>
  <c r="Q266" i="33" s="1"/>
  <c r="O529" i="33"/>
  <c r="P529" i="33"/>
  <c r="Q529" i="33" s="1"/>
  <c r="O393" i="33"/>
  <c r="P393" i="33"/>
  <c r="Q393" i="33" s="1"/>
  <c r="O467" i="33"/>
  <c r="P467" i="33"/>
  <c r="O300" i="33"/>
  <c r="P300" i="33"/>
  <c r="Q300" i="33" s="1"/>
  <c r="O605" i="33"/>
  <c r="Q605" i="33" s="1"/>
  <c r="P605" i="33"/>
  <c r="O387" i="33"/>
  <c r="Q387" i="33" s="1"/>
  <c r="P387" i="33"/>
  <c r="O83" i="33"/>
  <c r="P83" i="33"/>
  <c r="Q83" i="33" s="1"/>
  <c r="O259" i="33"/>
  <c r="P259" i="33"/>
  <c r="O598" i="33"/>
  <c r="P598" i="33"/>
  <c r="Q598" i="33"/>
  <c r="O711" i="33"/>
  <c r="Q711" i="33" s="1"/>
  <c r="P711" i="33"/>
  <c r="O188" i="33"/>
  <c r="P188" i="33"/>
  <c r="O42" i="33"/>
  <c r="P42" i="33"/>
  <c r="O718" i="33"/>
  <c r="P718" i="33"/>
  <c r="O619" i="33"/>
  <c r="P619" i="33"/>
  <c r="Q619" i="33" s="1"/>
  <c r="O455" i="33"/>
  <c r="P455" i="33"/>
  <c r="Q455" i="33" s="1"/>
  <c r="O69" i="33"/>
  <c r="P69" i="33"/>
  <c r="O15" i="33"/>
  <c r="Q15" i="33" s="1"/>
  <c r="P15" i="33"/>
  <c r="O329" i="33"/>
  <c r="P329" i="33"/>
  <c r="O25" i="33"/>
  <c r="P25" i="33"/>
  <c r="Q25" i="33" s="1"/>
  <c r="O302" i="33"/>
  <c r="P302" i="33"/>
  <c r="Q302" i="33" s="1"/>
  <c r="O238" i="33"/>
  <c r="P238" i="33"/>
  <c r="Q238" i="33"/>
  <c r="O537" i="33"/>
  <c r="P537" i="33"/>
  <c r="O239" i="33"/>
  <c r="P239" i="33"/>
  <c r="O180" i="33"/>
  <c r="P180" i="33"/>
  <c r="Q180" i="33" s="1"/>
  <c r="O38" i="33"/>
  <c r="Q38" i="33" s="1"/>
  <c r="P38" i="33"/>
  <c r="O625" i="33"/>
  <c r="P625" i="33"/>
  <c r="O476" i="33"/>
  <c r="P476" i="33"/>
  <c r="O578" i="33"/>
  <c r="P578" i="33"/>
  <c r="O504" i="33"/>
  <c r="Q504" i="33" s="1"/>
  <c r="P504" i="33"/>
  <c r="O348" i="33"/>
  <c r="P348" i="33"/>
  <c r="Q348" i="33" s="1"/>
  <c r="O606" i="33"/>
  <c r="P606" i="33"/>
  <c r="O75" i="33"/>
  <c r="P75" i="33"/>
  <c r="Q75" i="33" s="1"/>
  <c r="O676" i="33"/>
  <c r="Q676" i="33" s="1"/>
  <c r="P676" i="33"/>
  <c r="O714" i="33"/>
  <c r="Q714" i="33" s="1"/>
  <c r="P714" i="33"/>
  <c r="O715" i="33"/>
  <c r="P715" i="33"/>
  <c r="O14" i="33"/>
  <c r="P14" i="33"/>
  <c r="O453" i="33"/>
  <c r="P453" i="33"/>
  <c r="Q453" i="33"/>
  <c r="O332" i="33"/>
  <c r="Q332" i="33" s="1"/>
  <c r="P332" i="33"/>
  <c r="O552" i="33"/>
  <c r="P552" i="33"/>
  <c r="Q552" i="33" s="1"/>
  <c r="O138" i="33"/>
  <c r="P138" i="33"/>
  <c r="O66" i="33"/>
  <c r="Q66" i="33" s="1"/>
  <c r="P66" i="33"/>
  <c r="O516" i="33"/>
  <c r="P516" i="33"/>
  <c r="Q516" i="33" s="1"/>
  <c r="O485" i="33"/>
  <c r="P485" i="33"/>
  <c r="O232" i="33"/>
  <c r="P232" i="33"/>
  <c r="Q232" i="33" s="1"/>
  <c r="O73" i="33"/>
  <c r="P73" i="33"/>
  <c r="O274" i="33"/>
  <c r="P274" i="33"/>
  <c r="O85" i="33"/>
  <c r="P85" i="33"/>
  <c r="O78" i="33"/>
  <c r="P78" i="33"/>
  <c r="O143" i="33"/>
  <c r="P143" i="33"/>
  <c r="Q143" i="33" s="1"/>
  <c r="O265" i="33"/>
  <c r="P265" i="33"/>
  <c r="O376" i="33"/>
  <c r="P376" i="33"/>
  <c r="O582" i="33"/>
  <c r="P582" i="33"/>
  <c r="O101" i="33"/>
  <c r="P101" i="33"/>
  <c r="O99" i="33"/>
  <c r="P99" i="33"/>
  <c r="Q99" i="33"/>
  <c r="O655" i="33"/>
  <c r="P655" i="33"/>
  <c r="O162" i="33"/>
  <c r="P162" i="33"/>
  <c r="O119" i="33"/>
  <c r="P119" i="33"/>
  <c r="Q119" i="33"/>
  <c r="O397" i="33"/>
  <c r="P397" i="33"/>
  <c r="O139" i="33"/>
  <c r="P139" i="33"/>
  <c r="Q139" i="33" s="1"/>
  <c r="O223" i="33"/>
  <c r="P223" i="33"/>
  <c r="O204" i="33"/>
  <c r="Q204" i="33" s="1"/>
  <c r="P204" i="33"/>
  <c r="O347" i="33"/>
  <c r="P347" i="33"/>
  <c r="Q347" i="33"/>
  <c r="O279" i="33"/>
  <c r="P279" i="33"/>
  <c r="O698" i="33"/>
  <c r="P698" i="33"/>
  <c r="Q698" i="33"/>
  <c r="O133" i="33"/>
  <c r="Q133" i="33" s="1"/>
  <c r="P133" i="33"/>
  <c r="O34" i="33"/>
  <c r="Q34" i="33" s="1"/>
  <c r="P34" i="33"/>
  <c r="O330" i="33"/>
  <c r="P330" i="33"/>
  <c r="O18" i="33"/>
  <c r="P18" i="33"/>
  <c r="O547" i="33"/>
  <c r="P547" i="33"/>
  <c r="Q547" i="33"/>
  <c r="O408" i="33"/>
  <c r="P408" i="33"/>
  <c r="Q408" i="33" s="1"/>
  <c r="O165" i="33"/>
  <c r="P165" i="33"/>
  <c r="Q165" i="33" s="1"/>
  <c r="O62" i="33"/>
  <c r="P62" i="33"/>
  <c r="Q62" i="33" s="1"/>
  <c r="O209" i="33"/>
  <c r="P209" i="33"/>
  <c r="Q209" i="33"/>
  <c r="O116" i="33"/>
  <c r="P116" i="33"/>
  <c r="O316" i="33"/>
  <c r="P316" i="33"/>
  <c r="Q316" i="33" s="1"/>
  <c r="O402" i="33"/>
  <c r="Q402" i="33" s="1"/>
  <c r="P402" i="33"/>
  <c r="O416" i="33"/>
  <c r="P416" i="33"/>
  <c r="O77" i="33"/>
  <c r="P77" i="33"/>
  <c r="Q77" i="33" s="1"/>
  <c r="O36" i="33"/>
  <c r="P36" i="33"/>
  <c r="O450" i="33"/>
  <c r="P450" i="33"/>
  <c r="O24" i="33"/>
  <c r="P24" i="33"/>
  <c r="Q24" i="33" s="1"/>
  <c r="O198" i="33"/>
  <c r="Q198" i="33" s="1"/>
  <c r="P198" i="33"/>
  <c r="O61" i="33"/>
  <c r="P61" i="33"/>
  <c r="O509" i="33"/>
  <c r="P509" i="33"/>
  <c r="Q509" i="33" s="1"/>
  <c r="O419" i="33"/>
  <c r="P419" i="33"/>
  <c r="Q419" i="33"/>
  <c r="O584" i="33"/>
  <c r="P584" i="33"/>
  <c r="O427" i="33"/>
  <c r="P427" i="33"/>
  <c r="O523" i="33"/>
  <c r="Q523" i="33" s="1"/>
  <c r="P523" i="33"/>
  <c r="O669" i="33"/>
  <c r="P669" i="33"/>
  <c r="O444" i="33"/>
  <c r="P444" i="33"/>
  <c r="Q444" i="33" s="1"/>
  <c r="O612" i="33"/>
  <c r="P612" i="33"/>
  <c r="Q612" i="33" s="1"/>
  <c r="O574" i="33"/>
  <c r="P574" i="33"/>
  <c r="O456" i="33"/>
  <c r="Q456" i="33" s="1"/>
  <c r="P456" i="33"/>
  <c r="O27" i="33"/>
  <c r="Q27" i="33" s="1"/>
  <c r="P27" i="33"/>
  <c r="O405" i="33"/>
  <c r="P405" i="33"/>
  <c r="Q405" i="33" s="1"/>
  <c r="O211" i="33"/>
  <c r="P211" i="33"/>
  <c r="O103" i="33"/>
  <c r="P103" i="33"/>
  <c r="Q103" i="33"/>
  <c r="O445" i="33"/>
  <c r="P445" i="33"/>
  <c r="Q445" i="33" s="1"/>
  <c r="O213" i="33"/>
  <c r="P213" i="33"/>
  <c r="Q213" i="33" s="1"/>
  <c r="O359" i="33"/>
  <c r="P359" i="33"/>
  <c r="O378" i="33"/>
  <c r="Q378" i="33" s="1"/>
  <c r="P378" i="33"/>
  <c r="O641" i="33"/>
  <c r="P641" i="33"/>
  <c r="O702" i="33"/>
  <c r="P702" i="33"/>
  <c r="O684" i="33"/>
  <c r="Q684" i="33" s="1"/>
  <c r="P684" i="33"/>
  <c r="O496" i="33"/>
  <c r="P496" i="33"/>
  <c r="Q496" i="33" s="1"/>
  <c r="O298" i="33"/>
  <c r="P298" i="33"/>
  <c r="O214" i="33"/>
  <c r="P214" i="33"/>
  <c r="Q214" i="33" s="1"/>
  <c r="O607" i="33"/>
  <c r="P607" i="33"/>
  <c r="O246" i="33"/>
  <c r="P246" i="33"/>
  <c r="Q246" i="33" s="1"/>
  <c r="O16" i="33"/>
  <c r="P16" i="33"/>
  <c r="O64" i="33"/>
  <c r="P64" i="33"/>
  <c r="Q64" i="33"/>
  <c r="O515" i="33"/>
  <c r="P515" i="33"/>
  <c r="Q515" i="33"/>
  <c r="O248" i="33"/>
  <c r="P248" i="33"/>
  <c r="Q248" i="33" s="1"/>
  <c r="O262" i="33"/>
  <c r="P262" i="33"/>
  <c r="Q262" i="33" s="1"/>
  <c r="O43" i="33"/>
  <c r="P43" i="33"/>
  <c r="O534" i="33"/>
  <c r="P534" i="33"/>
  <c r="Q534" i="33" s="1"/>
  <c r="O567" i="33"/>
  <c r="P567" i="33"/>
  <c r="O576" i="33"/>
  <c r="P576" i="33"/>
  <c r="Q576" i="33" s="1"/>
  <c r="O629" i="33"/>
  <c r="P629" i="33"/>
  <c r="Q629" i="33" s="1"/>
  <c r="O322" i="33"/>
  <c r="P322" i="33"/>
  <c r="Q322" i="33" s="1"/>
  <c r="O224" i="33"/>
  <c r="P224" i="33"/>
  <c r="O573" i="33"/>
  <c r="P573" i="33"/>
  <c r="Q573" i="33" s="1"/>
  <c r="O601" i="33"/>
  <c r="P601" i="33"/>
  <c r="Q601" i="33"/>
  <c r="O421" i="33"/>
  <c r="P421" i="33"/>
  <c r="Q421" i="33" s="1"/>
  <c r="O88" i="33"/>
  <c r="P88" i="33"/>
  <c r="Q88" i="33" s="1"/>
  <c r="O215" i="33"/>
  <c r="P215" i="33"/>
  <c r="O51" i="33"/>
  <c r="P51" i="33"/>
  <c r="Q51" i="33" s="1"/>
  <c r="O272" i="33"/>
  <c r="Q272" i="33" s="1"/>
  <c r="P272" i="33"/>
  <c r="O699" i="33"/>
  <c r="P699" i="33"/>
  <c r="Q699" i="33" s="1"/>
  <c r="O127" i="33"/>
  <c r="P127" i="33"/>
  <c r="O327" i="33"/>
  <c r="P327" i="33"/>
  <c r="O364" i="33"/>
  <c r="Q364" i="33" s="1"/>
  <c r="P364" i="33"/>
  <c r="O411" i="33"/>
  <c r="P411" i="33"/>
  <c r="Q411" i="33" s="1"/>
  <c r="O292" i="33"/>
  <c r="P292" i="33"/>
  <c r="O225" i="33"/>
  <c r="P225" i="33"/>
  <c r="Q225" i="33"/>
  <c r="O670" i="33"/>
  <c r="P670" i="33"/>
  <c r="Q670" i="33" s="1"/>
  <c r="O524" i="33"/>
  <c r="P524" i="33"/>
  <c r="O372" i="33"/>
  <c r="P372" i="33"/>
  <c r="Q372" i="33" s="1"/>
  <c r="O486" i="33"/>
  <c r="P486" i="33"/>
  <c r="O556" i="33"/>
  <c r="P556" i="33"/>
  <c r="Q556" i="33" s="1"/>
  <c r="O593" i="33"/>
  <c r="P593" i="33"/>
  <c r="O321" i="33"/>
  <c r="P321" i="33"/>
  <c r="O216" i="33"/>
  <c r="P216" i="33"/>
  <c r="O285" i="33"/>
  <c r="P285" i="33"/>
  <c r="Q285" i="33" s="1"/>
  <c r="O640" i="33"/>
  <c r="P640" i="33"/>
  <c r="Q640" i="33" s="1"/>
  <c r="O358" i="33"/>
  <c r="P358" i="33"/>
  <c r="Q358" i="33" s="1"/>
  <c r="O87" i="33"/>
  <c r="P87" i="33"/>
  <c r="Q87" i="33" s="1"/>
  <c r="O681" i="33"/>
  <c r="P681" i="33"/>
  <c r="O385" i="33"/>
  <c r="P385" i="33"/>
  <c r="Q385" i="33" s="1"/>
  <c r="O271" i="33"/>
  <c r="P271" i="33"/>
  <c r="O554" i="33"/>
  <c r="P554" i="33"/>
  <c r="Q554" i="33" s="1"/>
  <c r="O432" i="33"/>
  <c r="Q432" i="33" s="1"/>
  <c r="P432" i="33"/>
  <c r="O313" i="33"/>
  <c r="P313" i="33"/>
  <c r="Q313" i="33" s="1"/>
  <c r="O124" i="33"/>
  <c r="P124" i="33"/>
  <c r="Q124" i="33" s="1"/>
  <c r="O109" i="33"/>
  <c r="P109" i="33"/>
  <c r="O410" i="33"/>
  <c r="P410" i="33"/>
  <c r="O463" i="33"/>
  <c r="P463" i="33"/>
  <c r="Q463" i="33" s="1"/>
  <c r="O176" i="33"/>
  <c r="P176" i="33"/>
  <c r="O470" i="33"/>
  <c r="P470" i="33"/>
  <c r="Q470" i="33"/>
  <c r="O135" i="33"/>
  <c r="P135" i="33"/>
  <c r="Q135" i="33" s="1"/>
  <c r="O429" i="33"/>
  <c r="P429" i="33"/>
  <c r="Q429" i="33" s="1"/>
  <c r="O415" i="33"/>
  <c r="P415" i="33"/>
  <c r="Q415" i="33" s="1"/>
  <c r="O291" i="33"/>
  <c r="P291" i="33"/>
  <c r="O480" i="33"/>
  <c r="P480" i="33"/>
  <c r="O626" i="33"/>
  <c r="P626" i="33"/>
  <c r="Q626" i="33" s="1"/>
  <c r="O490" i="33"/>
  <c r="P490" i="33"/>
  <c r="O56" i="33"/>
  <c r="P56" i="33"/>
  <c r="Q56" i="33" s="1"/>
  <c r="O425" i="33"/>
  <c r="P425" i="33"/>
  <c r="Q425" i="33" s="1"/>
  <c r="O94" i="33"/>
  <c r="P94" i="33"/>
  <c r="O68" i="33"/>
  <c r="P68" i="33"/>
  <c r="Q68" i="33" s="1"/>
  <c r="O267" i="33"/>
  <c r="P267" i="33"/>
  <c r="Q267" i="33" s="1"/>
  <c r="O310" i="33"/>
  <c r="P310" i="33"/>
  <c r="Q310" i="33" s="1"/>
  <c r="O148" i="33"/>
  <c r="P148" i="33"/>
  <c r="Q148" i="33" s="1"/>
  <c r="O477" i="33"/>
  <c r="P477" i="33"/>
  <c r="O484" i="33"/>
  <c r="P484" i="33"/>
  <c r="Q484" i="33" s="1"/>
  <c r="O128" i="33"/>
  <c r="P128" i="33"/>
  <c r="Q128" i="33"/>
  <c r="O182" i="33"/>
  <c r="P182" i="33"/>
  <c r="Q182" i="33" s="1"/>
  <c r="O30" i="33"/>
  <c r="P30" i="33"/>
  <c r="Q30" i="33" s="1"/>
  <c r="O492" i="33"/>
  <c r="P492" i="33"/>
  <c r="O594" i="33"/>
  <c r="Q594" i="33" s="1"/>
  <c r="P594" i="33"/>
  <c r="O206" i="33"/>
  <c r="P206" i="33"/>
  <c r="Q206" i="33" s="1"/>
  <c r="O381" i="33"/>
  <c r="P381" i="33"/>
  <c r="O202" i="33"/>
  <c r="P202" i="33"/>
  <c r="Q202" i="33"/>
  <c r="O464" i="33"/>
  <c r="P464" i="33"/>
  <c r="Q464" i="33" s="1"/>
  <c r="O588" i="33"/>
  <c r="P588" i="33"/>
  <c r="O560" i="33"/>
  <c r="P560" i="33"/>
  <c r="Q560" i="33" s="1"/>
  <c r="O264" i="33"/>
  <c r="P264" i="33"/>
  <c r="O687" i="33"/>
  <c r="P687" i="33"/>
  <c r="Q687" i="33" s="1"/>
  <c r="O665" i="33"/>
  <c r="P665" i="33"/>
  <c r="Q665" i="33" s="1"/>
  <c r="O289" i="33"/>
  <c r="P289" i="33"/>
  <c r="O95" i="33"/>
  <c r="P95" i="33"/>
  <c r="O548" i="33"/>
  <c r="P548" i="33"/>
  <c r="Q548" i="33" s="1"/>
  <c r="O296" i="33"/>
  <c r="P296" i="33"/>
  <c r="O674" i="33"/>
  <c r="P674" i="33"/>
  <c r="Q674" i="33" s="1"/>
  <c r="O57" i="33"/>
  <c r="P57" i="33"/>
  <c r="Q57" i="33" s="1"/>
  <c r="O79" i="33"/>
  <c r="P79" i="33"/>
  <c r="O76" i="33"/>
  <c r="P76" i="33"/>
  <c r="O653" i="33"/>
  <c r="P653" i="33"/>
  <c r="O349" i="33"/>
  <c r="P349" i="33"/>
  <c r="Q349" i="33" s="1"/>
  <c r="O694" i="33"/>
  <c r="P694" i="33"/>
  <c r="Q694" i="33"/>
  <c r="O354" i="33"/>
  <c r="P354" i="33"/>
  <c r="Q354" i="33" s="1"/>
  <c r="O412" i="33"/>
  <c r="P412" i="33"/>
  <c r="O240" i="33"/>
  <c r="P240" i="33"/>
  <c r="O319" i="33"/>
  <c r="Q319" i="33" s="1"/>
  <c r="P319" i="33"/>
  <c r="O435" i="33"/>
  <c r="P435" i="33"/>
  <c r="Q435" i="33" s="1"/>
  <c r="O494" i="33"/>
  <c r="P494" i="33"/>
  <c r="O471" i="33"/>
  <c r="P471" i="33"/>
  <c r="Q471" i="33" s="1"/>
  <c r="O498" i="33"/>
  <c r="P498" i="33"/>
  <c r="Q498" i="33" s="1"/>
  <c r="O570" i="33"/>
  <c r="P570" i="33"/>
  <c r="O210" i="33"/>
  <c r="P210" i="33"/>
  <c r="Q210" i="33" s="1"/>
  <c r="O658" i="33"/>
  <c r="P658" i="33"/>
  <c r="O683" i="33"/>
  <c r="P683" i="33"/>
  <c r="Q683" i="33" s="1"/>
  <c r="O514" i="33"/>
  <c r="P514" i="33"/>
  <c r="Q514" i="33" s="1"/>
  <c r="O581" i="33"/>
  <c r="P581" i="33"/>
  <c r="O628" i="33"/>
  <c r="P628" i="33"/>
  <c r="O71" i="33"/>
  <c r="P71" i="33"/>
  <c r="Q71" i="33"/>
  <c r="O186" i="33"/>
  <c r="P186" i="33"/>
  <c r="O420" i="33"/>
  <c r="P420" i="33"/>
  <c r="O318" i="33"/>
  <c r="P318" i="33"/>
  <c r="O566" i="33"/>
  <c r="P566" i="33"/>
  <c r="Q566" i="33" s="1"/>
  <c r="O304" i="33"/>
  <c r="P304" i="33"/>
  <c r="Q304" i="33" s="1"/>
  <c r="O331" i="33"/>
  <c r="P331" i="33"/>
  <c r="O29" i="33"/>
  <c r="P29" i="33"/>
  <c r="O460" i="33"/>
  <c r="Q460" i="33" s="1"/>
  <c r="P460" i="33"/>
  <c r="O277" i="33"/>
  <c r="P277" i="33"/>
  <c r="O633" i="33"/>
  <c r="P633" i="33"/>
  <c r="O195" i="33"/>
  <c r="P195" i="33"/>
  <c r="Q195" i="33" s="1"/>
  <c r="O342" i="33"/>
  <c r="P342" i="33"/>
  <c r="O660" i="33"/>
  <c r="P660" i="33"/>
  <c r="Q660" i="33" s="1"/>
  <c r="O611" i="33"/>
  <c r="P611" i="33"/>
  <c r="O693" i="33"/>
  <c r="P693" i="33"/>
  <c r="Q693" i="33"/>
  <c r="O370" i="33"/>
  <c r="P370" i="33"/>
  <c r="Q370" i="33"/>
  <c r="O174" i="33"/>
  <c r="P174" i="33"/>
  <c r="Q174" i="33" s="1"/>
  <c r="O368" i="33"/>
  <c r="P368" i="33"/>
  <c r="Q368" i="33" s="1"/>
  <c r="O545" i="33"/>
  <c r="P545" i="33"/>
  <c r="Q545" i="33" s="1"/>
  <c r="O258" i="33"/>
  <c r="P258" i="33"/>
  <c r="O533" i="33"/>
  <c r="P533" i="33"/>
  <c r="O107" i="33"/>
  <c r="P107" i="33"/>
  <c r="Q107" i="33" s="1"/>
  <c r="O549" i="33"/>
  <c r="P549" i="33"/>
  <c r="Q549" i="33" s="1"/>
  <c r="O561" i="33"/>
  <c r="P561" i="33"/>
  <c r="Q561" i="33" s="1"/>
  <c r="O525" i="33"/>
  <c r="P525" i="33"/>
  <c r="Q525" i="33" s="1"/>
  <c r="O260" i="33"/>
  <c r="P260" i="33"/>
  <c r="Q260" i="33" s="1"/>
  <c r="O374" i="33"/>
  <c r="P374" i="33"/>
  <c r="Q374" i="33" s="1"/>
  <c r="O518" i="33"/>
  <c r="P518" i="33"/>
  <c r="Q518" i="33" s="1"/>
  <c r="O642" i="33"/>
  <c r="P642" i="33"/>
  <c r="O187" i="33"/>
  <c r="P187" i="33"/>
  <c r="O163" i="33"/>
  <c r="P163" i="33"/>
  <c r="Q163" i="33" s="1"/>
  <c r="O58" i="33"/>
  <c r="P58" i="33"/>
  <c r="Q58" i="33" s="1"/>
  <c r="O241" i="33"/>
  <c r="P241" i="33"/>
  <c r="Q241" i="33" s="1"/>
  <c r="O184" i="33"/>
  <c r="P184" i="33"/>
  <c r="Q184" i="33" s="1"/>
  <c r="O469" i="33"/>
  <c r="P469" i="33"/>
  <c r="Q469" i="33" s="1"/>
  <c r="O113" i="33"/>
  <c r="Q113" i="33" s="1"/>
  <c r="P113" i="33"/>
  <c r="O644" i="33"/>
  <c r="P644" i="33"/>
  <c r="O645" i="33"/>
  <c r="P645" i="33"/>
  <c r="O54" i="33"/>
  <c r="P54" i="33"/>
  <c r="Q54" i="33"/>
  <c r="O84" i="33"/>
  <c r="Q84" i="33" s="1"/>
  <c r="P84" i="33"/>
  <c r="O196" i="33"/>
  <c r="P196" i="33"/>
  <c r="O679" i="33"/>
  <c r="P679" i="33"/>
  <c r="O243" i="33"/>
  <c r="P243" i="33"/>
  <c r="O245" i="33"/>
  <c r="P245" i="33"/>
  <c r="Q245" i="33" s="1"/>
  <c r="O242" i="33"/>
  <c r="P242" i="33"/>
  <c r="Q242" i="33" s="1"/>
  <c r="O436" i="33"/>
  <c r="P436" i="33"/>
  <c r="Q436" i="33" s="1"/>
  <c r="O705" i="33"/>
  <c r="P705" i="33"/>
  <c r="O686" i="33"/>
  <c r="P686" i="33"/>
  <c r="Q686" i="33"/>
  <c r="O367" i="33"/>
  <c r="P367" i="33"/>
  <c r="Q367" i="33" s="1"/>
  <c r="O407" i="33"/>
  <c r="P407" i="33"/>
  <c r="Q407" i="33" s="1"/>
  <c r="O47" i="33"/>
  <c r="P47" i="33"/>
  <c r="O70" i="33"/>
  <c r="P70" i="33"/>
  <c r="O339" i="33"/>
  <c r="P339" i="33"/>
  <c r="O80" i="33"/>
  <c r="P80" i="33"/>
  <c r="O680" i="33"/>
  <c r="P680" i="33"/>
  <c r="Q680" i="33" s="1"/>
  <c r="O81" i="33"/>
  <c r="P81" i="33"/>
  <c r="Q81" i="33"/>
  <c r="O44" i="33"/>
  <c r="P44" i="33"/>
  <c r="O254" i="33"/>
  <c r="P254" i="33"/>
  <c r="O346" i="33"/>
  <c r="P346" i="33"/>
  <c r="O53" i="33"/>
  <c r="Q53" i="33" s="1"/>
  <c r="P53" i="33"/>
  <c r="O185" i="33"/>
  <c r="P185" i="33"/>
  <c r="Q185" i="33" s="1"/>
  <c r="O602" i="33"/>
  <c r="P602" i="33"/>
  <c r="O305" i="33"/>
  <c r="P305" i="33"/>
  <c r="Q305" i="33" s="1"/>
  <c r="O528" i="33"/>
  <c r="P528" i="33"/>
  <c r="Q528" i="33" s="1"/>
  <c r="O500" i="33"/>
  <c r="P500" i="33"/>
  <c r="O499" i="33"/>
  <c r="P499" i="33"/>
  <c r="Q499" i="33" s="1"/>
  <c r="O719" i="33"/>
  <c r="P719" i="33"/>
  <c r="Q719" i="33" s="1"/>
  <c r="O191" i="33"/>
  <c r="P191" i="33"/>
  <c r="Q191" i="33" s="1"/>
  <c r="O91" i="33"/>
  <c r="P91" i="33"/>
  <c r="Q91" i="33" s="1"/>
  <c r="O688" i="33"/>
  <c r="P688" i="33"/>
  <c r="O140" i="33"/>
  <c r="P140" i="33"/>
  <c r="O530" i="33"/>
  <c r="P530" i="33"/>
  <c r="Q530" i="33"/>
  <c r="O122" i="33"/>
  <c r="P122" i="33"/>
  <c r="O647" i="33"/>
  <c r="P647" i="33"/>
  <c r="O161" i="33"/>
  <c r="P161" i="33"/>
  <c r="O205" i="33"/>
  <c r="P205" i="33"/>
  <c r="Q205" i="33" s="1"/>
  <c r="O426" i="33"/>
  <c r="P426" i="33"/>
  <c r="Q426" i="33" s="1"/>
  <c r="O295" i="33"/>
  <c r="P295" i="33"/>
  <c r="O507" i="33"/>
  <c r="P507" i="33"/>
  <c r="O37" i="33"/>
  <c r="Q37" i="33" s="1"/>
  <c r="P37" i="33"/>
  <c r="O689" i="33"/>
  <c r="P689" i="33"/>
  <c r="O129" i="33"/>
  <c r="P129" i="33"/>
  <c r="O540" i="33"/>
  <c r="P540" i="33"/>
  <c r="Q540" i="33" s="1"/>
  <c r="O281" i="33"/>
  <c r="P281" i="33"/>
  <c r="O59" i="33"/>
  <c r="P59" i="33"/>
  <c r="Q59" i="33" s="1"/>
  <c r="O52" i="33"/>
  <c r="P52" i="33"/>
  <c r="O351" i="33"/>
  <c r="P351" i="33"/>
  <c r="Q351" i="33"/>
  <c r="O433" i="33"/>
  <c r="P433" i="33"/>
  <c r="Q433" i="33"/>
  <c r="O151" i="33"/>
  <c r="P151" i="33"/>
  <c r="Q151" i="33" s="1"/>
  <c r="O307" i="33"/>
  <c r="P307" i="33"/>
  <c r="Q307" i="33" s="1"/>
  <c r="O577" i="33"/>
  <c r="P577" i="33"/>
  <c r="O677" i="33"/>
  <c r="P677" i="33"/>
  <c r="O707" i="33"/>
  <c r="P707" i="33"/>
  <c r="O194" i="33"/>
  <c r="P194" i="33"/>
  <c r="Q194" i="33" s="1"/>
  <c r="O280" i="33"/>
  <c r="P280" i="33"/>
  <c r="Q280" i="33" s="1"/>
  <c r="O624" i="33"/>
  <c r="P624" i="33"/>
  <c r="Q624" i="33" s="1"/>
  <c r="O118" i="33"/>
  <c r="P118" i="33"/>
  <c r="O383" i="33"/>
  <c r="P383" i="33"/>
  <c r="Q383" i="33" s="1"/>
  <c r="O637" i="33"/>
  <c r="P637" i="33"/>
  <c r="Q637" i="33" s="1"/>
  <c r="O700" i="33"/>
  <c r="P700" i="33"/>
  <c r="Q700" i="33" s="1"/>
  <c r="O639" i="33"/>
  <c r="P639" i="33"/>
  <c r="O442" i="33"/>
  <c r="P442" i="33"/>
  <c r="O200" i="33"/>
  <c r="P200" i="33"/>
  <c r="Q200" i="33" s="1"/>
  <c r="O261" i="33"/>
  <c r="P261" i="33"/>
  <c r="Q261" i="33" s="1"/>
  <c r="O356" i="33"/>
  <c r="P356" i="33"/>
  <c r="O226" i="33"/>
  <c r="P226" i="33"/>
  <c r="Q226" i="33" s="1"/>
  <c r="O474" i="33"/>
  <c r="P474" i="33"/>
  <c r="Q474" i="33" s="1"/>
  <c r="O543" i="33"/>
  <c r="Q543" i="33" s="1"/>
  <c r="P543" i="33"/>
  <c r="O459" i="33"/>
  <c r="P459" i="33"/>
  <c r="O343" i="33"/>
  <c r="P343" i="33"/>
  <c r="O620" i="33"/>
  <c r="P620" i="33"/>
  <c r="Q620" i="33"/>
  <c r="O564" i="33"/>
  <c r="Q564" i="33" s="1"/>
  <c r="P564" i="33"/>
  <c r="O7" i="33"/>
  <c r="P7" i="33"/>
  <c r="O65" i="33"/>
  <c r="P65" i="33"/>
  <c r="O299" i="33"/>
  <c r="P299" i="33"/>
  <c r="O709" i="33"/>
  <c r="P709" i="33"/>
  <c r="Q709" i="33" s="1"/>
  <c r="O703" i="33"/>
  <c r="P703" i="33"/>
  <c r="Q703" i="33" s="1"/>
  <c r="O311" i="33"/>
  <c r="P311" i="33"/>
  <c r="Q311" i="33" s="1"/>
  <c r="O294" i="33"/>
  <c r="P294" i="33"/>
  <c r="O33" i="33"/>
  <c r="P33" i="33"/>
  <c r="Q33" i="33"/>
  <c r="O227" i="33"/>
  <c r="P227" i="33"/>
  <c r="O231" i="33"/>
  <c r="P231" i="33"/>
  <c r="O111" i="33"/>
  <c r="P111" i="33"/>
  <c r="O603" i="33"/>
  <c r="P603" i="33"/>
  <c r="Q603" i="33" s="1"/>
  <c r="O324" i="33"/>
  <c r="P324" i="33"/>
  <c r="O288" i="33"/>
  <c r="P288" i="33"/>
  <c r="O443" i="33"/>
  <c r="P443" i="33"/>
  <c r="Q443" i="33"/>
  <c r="O701" i="33"/>
  <c r="P701" i="33"/>
  <c r="O341" i="33"/>
  <c r="P341" i="33"/>
  <c r="O650" i="33"/>
  <c r="P650" i="33"/>
  <c r="Q650" i="33" s="1"/>
  <c r="O317" i="33"/>
  <c r="Q317" i="33" s="1"/>
  <c r="P317" i="33"/>
  <c r="O454" i="33"/>
  <c r="P454" i="33"/>
  <c r="Q454" i="33" s="1"/>
  <c r="O663" i="33"/>
  <c r="P663" i="33"/>
  <c r="O314" i="33"/>
  <c r="P314" i="33"/>
  <c r="O137" i="33"/>
  <c r="Q137" i="33" s="1"/>
  <c r="P137" i="33"/>
  <c r="O156" i="33"/>
  <c r="P156" i="33"/>
  <c r="Q156" i="33" s="1"/>
  <c r="O451" i="33"/>
  <c r="P451" i="33"/>
  <c r="O649" i="33"/>
  <c r="P649" i="33"/>
  <c r="Q649" i="33" s="1"/>
  <c r="O513" i="33"/>
  <c r="P513" i="33"/>
  <c r="O360" i="33"/>
  <c r="Q360" i="33" s="1"/>
  <c r="P360" i="33"/>
  <c r="O218" i="33"/>
  <c r="P218" i="33"/>
  <c r="O20" i="33"/>
  <c r="Q20" i="33" s="1"/>
  <c r="P20" i="33"/>
  <c r="O622" i="33"/>
  <c r="P622" i="33"/>
  <c r="Q622" i="33"/>
  <c r="O312" i="33"/>
  <c r="P312" i="33"/>
  <c r="Q312" i="33" s="1"/>
  <c r="O596" i="33"/>
  <c r="P596" i="33"/>
  <c r="O662" i="33"/>
  <c r="P662" i="33"/>
  <c r="Q662" i="33" s="1"/>
  <c r="O11" i="33"/>
  <c r="P11" i="33"/>
  <c r="Q11" i="33" s="1"/>
  <c r="O219" i="33"/>
  <c r="P219" i="33"/>
  <c r="O608" i="33"/>
  <c r="P608" i="33"/>
  <c r="Q608" i="33" s="1"/>
  <c r="O144" i="33"/>
  <c r="P144" i="33"/>
  <c r="Q144" i="33" s="1"/>
  <c r="O55" i="33"/>
  <c r="P55" i="33"/>
  <c r="Q55" i="33" s="1"/>
  <c r="O340" i="33"/>
  <c r="P340" i="33"/>
  <c r="O26" i="33"/>
  <c r="P26" i="33"/>
  <c r="Q26" i="33" s="1"/>
  <c r="O562" i="33"/>
  <c r="Q562" i="33" s="1"/>
  <c r="P562" i="33"/>
  <c r="O125" i="33"/>
  <c r="P125" i="33"/>
  <c r="Q125" i="33" s="1"/>
  <c r="O320" i="33"/>
  <c r="Q320" i="33" s="1"/>
  <c r="P320" i="33"/>
  <c r="O452" i="33"/>
  <c r="P452" i="33"/>
  <c r="O268" i="33"/>
  <c r="P268" i="33"/>
  <c r="Q268" i="33"/>
  <c r="O98" i="33"/>
  <c r="P98" i="33"/>
  <c r="O105" i="33"/>
  <c r="Q105" i="33" s="1"/>
  <c r="P105" i="33"/>
  <c r="O392" i="33"/>
  <c r="P392" i="33"/>
  <c r="O172" i="33"/>
  <c r="P172" i="33"/>
  <c r="Q172" i="33" s="1"/>
  <c r="O489" i="33"/>
  <c r="P489" i="33"/>
  <c r="Q489" i="33" s="1"/>
  <c r="O130" i="33"/>
  <c r="P130" i="33"/>
  <c r="O40" i="33"/>
  <c r="P40" i="33"/>
  <c r="Q40" i="33" s="1"/>
  <c r="O72" i="33"/>
  <c r="P72" i="33"/>
  <c r="Q72" i="33" s="1"/>
  <c r="O526" i="33"/>
  <c r="P526" i="33"/>
  <c r="Q526" i="33" s="1"/>
  <c r="O252" i="33"/>
  <c r="P252" i="33"/>
  <c r="O361" i="33"/>
  <c r="P361" i="33"/>
  <c r="Q361" i="33" s="1"/>
  <c r="O391" i="33"/>
  <c r="Q391" i="33" s="1"/>
  <c r="P391" i="33"/>
  <c r="O544" i="33"/>
  <c r="P544" i="33"/>
  <c r="O413" i="33"/>
  <c r="Q413" i="33" s="1"/>
  <c r="P413" i="33"/>
  <c r="O228" i="33"/>
  <c r="P228" i="33"/>
  <c r="O479" i="33"/>
  <c r="P479" i="33"/>
  <c r="Q479" i="33"/>
  <c r="O212" i="33"/>
  <c r="P212" i="33"/>
  <c r="O690" i="33"/>
  <c r="Q690" i="33" s="1"/>
  <c r="P690" i="33"/>
  <c r="O247" i="33"/>
  <c r="P247" i="33"/>
  <c r="Q247" i="33" s="1"/>
  <c r="O256" i="33"/>
  <c r="P256" i="33"/>
  <c r="Q256" i="33" s="1"/>
  <c r="O630" i="33"/>
  <c r="P630" i="33"/>
  <c r="Q630" i="33" s="1"/>
  <c r="O521" i="33"/>
  <c r="P521" i="33"/>
  <c r="O253" i="33"/>
  <c r="P253" i="33"/>
  <c r="Q253" i="33" s="1"/>
  <c r="O173" i="33"/>
  <c r="P173" i="33"/>
  <c r="Q173" i="33"/>
  <c r="O145" i="33"/>
  <c r="P145" i="33"/>
  <c r="Q145" i="33" s="1"/>
  <c r="O423" i="33"/>
  <c r="P423" i="33"/>
  <c r="O503" i="33"/>
  <c r="P503" i="33"/>
  <c r="Q503" i="33" s="1"/>
  <c r="O82" i="33"/>
  <c r="Q82" i="33" s="1"/>
  <c r="P82" i="33"/>
  <c r="O583" i="33"/>
  <c r="P583" i="33"/>
  <c r="O609" i="33"/>
  <c r="Q609" i="33" s="1"/>
  <c r="P609" i="33"/>
  <c r="O293" i="33"/>
  <c r="P293" i="33"/>
  <c r="O638" i="33"/>
  <c r="P638" i="33"/>
  <c r="O217" i="33"/>
  <c r="P217" i="33"/>
  <c r="Q217" i="33" s="1"/>
  <c r="O13" i="33"/>
  <c r="P13" i="33"/>
  <c r="O377" i="33"/>
  <c r="P377" i="33"/>
  <c r="O538" i="33"/>
  <c r="Q538" i="33" s="1"/>
  <c r="P538" i="33"/>
  <c r="O229" i="33"/>
  <c r="P229" i="33"/>
  <c r="O428" i="33"/>
  <c r="P428" i="33"/>
  <c r="O643" i="33"/>
  <c r="P643" i="33"/>
  <c r="Q643" i="33" s="1"/>
  <c r="O610" i="33"/>
  <c r="P610" i="33"/>
  <c r="O585" i="33"/>
  <c r="P585" i="33"/>
  <c r="O431" i="33"/>
  <c r="Q431" i="33" s="1"/>
  <c r="P431" i="33"/>
  <c r="O251" i="33"/>
  <c r="P251" i="33"/>
  <c r="O303" i="33"/>
  <c r="P303" i="33"/>
  <c r="O115" i="33"/>
  <c r="P115" i="33"/>
  <c r="Q115" i="33" s="1"/>
  <c r="O488" i="33"/>
  <c r="P488" i="33"/>
  <c r="O472" i="33"/>
  <c r="P472" i="33"/>
  <c r="O510" i="33"/>
  <c r="Q510" i="33" s="1"/>
  <c r="P510" i="33"/>
  <c r="O134" i="33"/>
  <c r="P134" i="33"/>
  <c r="O250" i="33"/>
  <c r="P250" i="33"/>
  <c r="O721" i="33"/>
  <c r="P721" i="33"/>
  <c r="Q721" i="33" s="1"/>
  <c r="O67" i="33"/>
  <c r="P67" i="33"/>
  <c r="O379" i="33"/>
  <c r="P379" i="33"/>
  <c r="O297" i="33"/>
  <c r="Q297" i="33" s="1"/>
  <c r="P297" i="33"/>
  <c r="O417" i="33"/>
  <c r="P417" i="33"/>
  <c r="O672" i="33"/>
  <c r="Q672" i="33" s="1"/>
  <c r="P672" i="33"/>
  <c r="O373" i="33"/>
  <c r="P373" i="33"/>
  <c r="Q373" i="33" s="1"/>
  <c r="O632" i="33"/>
  <c r="P632" i="33"/>
  <c r="O446" i="33"/>
  <c r="P446" i="33"/>
  <c r="O193" i="33"/>
  <c r="Q193" i="33" s="1"/>
  <c r="P193" i="33"/>
  <c r="O362" i="33"/>
  <c r="P362" i="33"/>
  <c r="O522" i="33"/>
  <c r="Q522" i="33" s="1"/>
  <c r="P522" i="33"/>
  <c r="O682" i="33"/>
  <c r="P682" i="33"/>
  <c r="Q682" i="33" s="1"/>
  <c r="O287" i="33"/>
  <c r="P287" i="33"/>
  <c r="O589" i="33"/>
  <c r="P589" i="33"/>
  <c r="O720" i="33"/>
  <c r="Q720" i="33" s="1"/>
  <c r="P720" i="33"/>
  <c r="O123" i="33"/>
  <c r="P123" i="33"/>
  <c r="O315" i="33"/>
  <c r="Q315" i="33" s="1"/>
  <c r="P315" i="33"/>
  <c r="O369" i="33"/>
  <c r="P369" i="33"/>
  <c r="Q369" i="33" s="1"/>
  <c r="O112" i="33"/>
  <c r="P112" i="33"/>
  <c r="O96" i="33"/>
  <c r="P96" i="33"/>
  <c r="O328" i="33"/>
  <c r="Q328" i="33" s="1"/>
  <c r="P328" i="33"/>
  <c r="O527" i="33"/>
  <c r="P527" i="33"/>
  <c r="O617" i="33"/>
  <c r="Q617" i="33" s="1"/>
  <c r="P617" i="33"/>
  <c r="O403" i="33"/>
  <c r="P403" i="33"/>
  <c r="Q403" i="33" s="1"/>
  <c r="O390" i="33"/>
  <c r="P390" i="33"/>
  <c r="O495" i="33"/>
  <c r="P495" i="33"/>
  <c r="O551" i="33"/>
  <c r="Q551" i="33" s="1"/>
  <c r="P551" i="33"/>
  <c r="O159" i="33"/>
  <c r="P159" i="33"/>
  <c r="Q159" i="33" s="1"/>
  <c r="O404" i="33"/>
  <c r="Q404" i="33" s="1"/>
  <c r="P404" i="33"/>
  <c r="O434" i="33"/>
  <c r="P434" i="33"/>
  <c r="Q434" i="33" s="1"/>
  <c r="O74" i="33"/>
  <c r="P74" i="33"/>
  <c r="O166" i="33"/>
  <c r="P166" i="33"/>
  <c r="O276" i="33"/>
  <c r="Q276" i="33" s="1"/>
  <c r="P276" i="33"/>
  <c r="O230" i="33"/>
  <c r="P230" i="33"/>
  <c r="Q230" i="33" s="1"/>
  <c r="O568" i="33"/>
  <c r="Q568" i="33" s="1"/>
  <c r="P568" i="33"/>
  <c r="O595" i="33"/>
  <c r="P595" i="33"/>
  <c r="Q595" i="33" s="1"/>
  <c r="O178" i="33"/>
  <c r="P178" i="33"/>
  <c r="O482" i="33"/>
  <c r="P482" i="33"/>
  <c r="O355" i="33"/>
  <c r="Q355" i="33" s="1"/>
  <c r="P355" i="33"/>
  <c r="O46" i="33"/>
  <c r="P46" i="33"/>
  <c r="Q46" i="33" s="1"/>
  <c r="O473" i="33"/>
  <c r="Q473" i="33" s="1"/>
  <c r="P473" i="33"/>
  <c r="O487" i="33"/>
  <c r="P487" i="33"/>
  <c r="Q487" i="33" s="1"/>
  <c r="O169" i="33"/>
  <c r="P169" i="33"/>
  <c r="O39" i="33"/>
  <c r="P39" i="33"/>
  <c r="O284" i="33"/>
  <c r="Q284" i="33" s="1"/>
  <c r="P284" i="33"/>
  <c r="O437" i="33"/>
  <c r="P437" i="33"/>
  <c r="Q437" i="33" s="1"/>
  <c r="O461" i="33"/>
  <c r="Q461" i="33" s="1"/>
  <c r="P461" i="33"/>
  <c r="O559" i="33"/>
  <c r="P559" i="33"/>
  <c r="Q559" i="33" s="1"/>
  <c r="O621" i="33"/>
  <c r="P621" i="33"/>
  <c r="O542" i="33"/>
  <c r="P542" i="33"/>
  <c r="O497" i="33"/>
  <c r="Q497" i="33" s="1"/>
  <c r="P497" i="33"/>
  <c r="O424" i="33"/>
  <c r="P424" i="33"/>
  <c r="O627" i="33"/>
  <c r="Q627" i="33" s="1"/>
  <c r="P627" i="33"/>
  <c r="O192" i="33"/>
  <c r="P192" i="33"/>
  <c r="Q192" i="33" s="1"/>
  <c r="Q219" i="33" l="1"/>
  <c r="Q281" i="33"/>
  <c r="Q621" i="33"/>
  <c r="Q169" i="33"/>
  <c r="Q178" i="33"/>
  <c r="Q74" i="33"/>
  <c r="Q390" i="33"/>
  <c r="Q112" i="33"/>
  <c r="Q287" i="33"/>
  <c r="Q632" i="33"/>
  <c r="Q67" i="33"/>
  <c r="Q488" i="33"/>
  <c r="Q610" i="33"/>
  <c r="Q13" i="33"/>
  <c r="Q212" i="33"/>
  <c r="Q98" i="33"/>
  <c r="Q513" i="33"/>
  <c r="Q663" i="33"/>
  <c r="Q701" i="33"/>
  <c r="Q111" i="33"/>
  <c r="Q639" i="33"/>
  <c r="Q507" i="33"/>
  <c r="Q47" i="33"/>
  <c r="Q642" i="33"/>
  <c r="Q29" i="33"/>
  <c r="Q186" i="33"/>
  <c r="Q289" i="33"/>
  <c r="Q492" i="33"/>
  <c r="Q291" i="33"/>
  <c r="Q593" i="33"/>
  <c r="Q127" i="33"/>
  <c r="Q574" i="33"/>
  <c r="Q584" i="33"/>
  <c r="Q69" i="33"/>
  <c r="Q142" i="33"/>
  <c r="Q375" i="33"/>
  <c r="Q430" i="33"/>
  <c r="Q249" i="33"/>
  <c r="Q563" i="33"/>
  <c r="Q220" i="33"/>
  <c r="Q231" i="33"/>
  <c r="Q641" i="33"/>
  <c r="Q625" i="33"/>
  <c r="Q571" i="33"/>
  <c r="Q146" i="33"/>
  <c r="Q183" i="33"/>
  <c r="Q130" i="33"/>
  <c r="Q250" i="33"/>
  <c r="Q303" i="33"/>
  <c r="Q428" i="33"/>
  <c r="Q638" i="33"/>
  <c r="Q410" i="33"/>
  <c r="Q345" i="33"/>
  <c r="Q366" i="33"/>
  <c r="Q580" i="33"/>
  <c r="Q506" i="33"/>
  <c r="Q424" i="33"/>
  <c r="Q527" i="33"/>
  <c r="Q123" i="33"/>
  <c r="Q362" i="33"/>
  <c r="Q417" i="33"/>
  <c r="Q134" i="33"/>
  <c r="Q251" i="33"/>
  <c r="Q229" i="33"/>
  <c r="Q293" i="33"/>
  <c r="Q423" i="33"/>
  <c r="Q228" i="33"/>
  <c r="Q252" i="33"/>
  <c r="Q452" i="33"/>
  <c r="Q340" i="33"/>
  <c r="Q288" i="33"/>
  <c r="Q299" i="33"/>
  <c r="Q707" i="33"/>
  <c r="Q129" i="33"/>
  <c r="Q140" i="33"/>
  <c r="Q500" i="33"/>
  <c r="Q243" i="33"/>
  <c r="Q533" i="33"/>
  <c r="Q633" i="33"/>
  <c r="Q628" i="33"/>
  <c r="Q570" i="33"/>
  <c r="Q296" i="33"/>
  <c r="Q490" i="33"/>
  <c r="Q109" i="33"/>
  <c r="Q486" i="33"/>
  <c r="Q567" i="33"/>
  <c r="Q298" i="33"/>
  <c r="Q211" i="33"/>
  <c r="Q116" i="33"/>
  <c r="Q279" i="33"/>
  <c r="Q397" i="33"/>
  <c r="Q101" i="33"/>
  <c r="Q14" i="33"/>
  <c r="Q259" i="33"/>
  <c r="Q604" i="33"/>
  <c r="Q713" i="33"/>
  <c r="Q337" i="33"/>
  <c r="Q422" i="33"/>
  <c r="Q439" i="33"/>
  <c r="Q685" i="33"/>
  <c r="Q237" i="33"/>
  <c r="Q466" i="33"/>
  <c r="Q409" i="33"/>
  <c r="Q664" i="33"/>
  <c r="Q170" i="33"/>
  <c r="Q468" i="33"/>
  <c r="Q521" i="33"/>
  <c r="Q658" i="33"/>
  <c r="Q607" i="33"/>
  <c r="Q65" i="33"/>
  <c r="Q459" i="33"/>
  <c r="Q677" i="33"/>
  <c r="Q688" i="33"/>
  <c r="Q346" i="33"/>
  <c r="Q679" i="33"/>
  <c r="Q644" i="33"/>
  <c r="Q258" i="33"/>
  <c r="Q277" i="33"/>
  <c r="Q581" i="33"/>
  <c r="Q240" i="33"/>
  <c r="Q264" i="33"/>
  <c r="Q669" i="33"/>
  <c r="Q18" i="33"/>
  <c r="Q718" i="33"/>
  <c r="Q352" i="33"/>
  <c r="Q668" i="33"/>
  <c r="Q491" i="33"/>
  <c r="Q392" i="33"/>
  <c r="Q161" i="33"/>
  <c r="Q339" i="33"/>
  <c r="Q318" i="33"/>
  <c r="Q76" i="33"/>
  <c r="Q681" i="33"/>
  <c r="Q216" i="33"/>
  <c r="Q524" i="33"/>
  <c r="Q224" i="33"/>
  <c r="Q61" i="33"/>
  <c r="Q329" i="33"/>
  <c r="Q42" i="33"/>
  <c r="Q21" i="33"/>
  <c r="Q32" i="33"/>
  <c r="Q306" i="33"/>
  <c r="Q505" i="33"/>
  <c r="Q50" i="33"/>
  <c r="Q160" i="33"/>
  <c r="Q635" i="33"/>
  <c r="Q478" i="33"/>
  <c r="Q673" i="33"/>
  <c r="Q208" i="33"/>
  <c r="Q147" i="33"/>
  <c r="Q342" i="33"/>
  <c r="Q126" i="33"/>
  <c r="Q542" i="33"/>
  <c r="Q39" i="33"/>
  <c r="Q482" i="33"/>
  <c r="Q166" i="33"/>
  <c r="Q495" i="33"/>
  <c r="Q96" i="33"/>
  <c r="Q589" i="33"/>
  <c r="Q446" i="33"/>
  <c r="Q379" i="33"/>
  <c r="Q472" i="33"/>
  <c r="Q585" i="33"/>
  <c r="Q377" i="33"/>
  <c r="Q583" i="33"/>
  <c r="Q544" i="33"/>
  <c r="Q294" i="33"/>
  <c r="Q7" i="33"/>
  <c r="Q577" i="33"/>
  <c r="Q254" i="33"/>
  <c r="Q705" i="33"/>
  <c r="Q196" i="33"/>
  <c r="Q412" i="33"/>
  <c r="Q480" i="33"/>
  <c r="Q314" i="33"/>
  <c r="Q341" i="33"/>
  <c r="Q647" i="33"/>
  <c r="Q70" i="33"/>
  <c r="Q420" i="33"/>
  <c r="Q79" i="33"/>
  <c r="Q95" i="33"/>
  <c r="Q588" i="33"/>
  <c r="Q94" i="33"/>
  <c r="Q321" i="33"/>
  <c r="Q327" i="33"/>
  <c r="Q43" i="33"/>
  <c r="Q416" i="33"/>
  <c r="Q265" i="33"/>
  <c r="Q73" i="33"/>
  <c r="Q578" i="33"/>
  <c r="Q188" i="33"/>
  <c r="Q501" i="33"/>
  <c r="Q89" i="33"/>
  <c r="Q35" i="33"/>
  <c r="Q712" i="33"/>
  <c r="Q235" i="33"/>
  <c r="Q227" i="33"/>
  <c r="Q138" i="33"/>
  <c r="Q715" i="33"/>
  <c r="Q678" i="33"/>
  <c r="Q324" i="33"/>
  <c r="Q442" i="33"/>
  <c r="Q118" i="33"/>
  <c r="Q295" i="33"/>
  <c r="Q122" i="33"/>
  <c r="Q80" i="33"/>
  <c r="Q187" i="33"/>
  <c r="Q331" i="33"/>
  <c r="Q653" i="33"/>
  <c r="Q477" i="33"/>
  <c r="Q271" i="33"/>
  <c r="Q215" i="33"/>
  <c r="Q223" i="33"/>
  <c r="Q655" i="33"/>
  <c r="Q661" i="33"/>
  <c r="Q451" i="33"/>
  <c r="Q218" i="33"/>
  <c r="Q343" i="33"/>
  <c r="Q356" i="33"/>
  <c r="Q52" i="33"/>
  <c r="Q689" i="33"/>
  <c r="Q602" i="33"/>
  <c r="Q44" i="33"/>
  <c r="Q645" i="33"/>
  <c r="Q611" i="33"/>
  <c r="Q494" i="33"/>
  <c r="Q381" i="33"/>
  <c r="Q176" i="33"/>
  <c r="Q292" i="33"/>
  <c r="Q16" i="33"/>
  <c r="Q485" i="33"/>
  <c r="Q41" i="33"/>
  <c r="Q596" i="33"/>
  <c r="Q359" i="33"/>
  <c r="Q78" i="33"/>
  <c r="Q537" i="33"/>
  <c r="Q353" i="33"/>
  <c r="Q702" i="33"/>
  <c r="Q450" i="33"/>
  <c r="Q274" i="33"/>
  <c r="Q606" i="33"/>
  <c r="Q100" i="33"/>
  <c r="Q141" i="33"/>
  <c r="Q350" i="33"/>
  <c r="Q520" i="33"/>
  <c r="Q330" i="33"/>
  <c r="Q36" i="33"/>
  <c r="Q582" i="33"/>
  <c r="Q85" i="33"/>
  <c r="Q239" i="33"/>
  <c r="Q338" i="33"/>
  <c r="Q675" i="33"/>
  <c r="Q344" i="33"/>
  <c r="Q168" i="33"/>
  <c r="Q132" i="33"/>
  <c r="Q104" i="33"/>
  <c r="Q618" i="33"/>
  <c r="Q441" i="33"/>
  <c r="Q427" i="33"/>
  <c r="Q162" i="33"/>
  <c r="Q376" i="33"/>
  <c r="Q476" i="33"/>
  <c r="Q467" i="33"/>
  <c r="Q572" i="33"/>
  <c r="Q575" i="33"/>
  <c r="Q657" i="33"/>
  <c r="Q257" i="33"/>
  <c r="Q448" i="33"/>
  <c r="Q654" i="33"/>
  <c r="Q363" i="33"/>
  <c r="K722" i="33" l="1"/>
  <c r="L722" i="33" l="1"/>
  <c r="I722" i="33" l="1"/>
  <c r="J722" i="33"/>
  <c r="M722" i="33"/>
  <c r="N722" i="33"/>
  <c r="H722" i="33"/>
  <c r="F412" i="34" l="1"/>
  <c r="J226" i="34"/>
  <c r="J145" i="34"/>
  <c r="J125" i="34"/>
  <c r="J29" i="34"/>
  <c r="I226" i="34"/>
  <c r="I145" i="34"/>
  <c r="I125" i="34"/>
  <c r="I29" i="34"/>
  <c r="K29" i="34" l="1"/>
  <c r="K125" i="34"/>
  <c r="K145" i="34"/>
  <c r="K226" i="34"/>
  <c r="J287" i="35"/>
  <c r="I66" i="34" l="1"/>
  <c r="J66" i="34"/>
  <c r="I274" i="34"/>
  <c r="J274" i="34"/>
  <c r="K66" i="34" l="1"/>
  <c r="K274" i="34"/>
  <c r="I211" i="34"/>
  <c r="I305" i="34"/>
  <c r="I37" i="34"/>
  <c r="I271" i="34"/>
  <c r="I142" i="34"/>
  <c r="I249" i="34"/>
  <c r="I215" i="34"/>
  <c r="I335" i="34"/>
  <c r="I411" i="34"/>
  <c r="I20" i="34"/>
  <c r="K20" i="34" s="1"/>
  <c r="I330" i="34"/>
  <c r="I139" i="34"/>
  <c r="I184" i="34"/>
  <c r="J184" i="34"/>
  <c r="J139" i="34"/>
  <c r="J330" i="34"/>
  <c r="J20" i="34"/>
  <c r="J411" i="34"/>
  <c r="J335" i="34"/>
  <c r="J215" i="34"/>
  <c r="J249" i="34"/>
  <c r="K249" i="34" s="1"/>
  <c r="J142" i="34"/>
  <c r="K142" i="34" s="1"/>
  <c r="J271" i="34"/>
  <c r="J37" i="34"/>
  <c r="J305" i="34"/>
  <c r="J211" i="34"/>
  <c r="K211" i="34" l="1"/>
  <c r="K215" i="34"/>
  <c r="K271" i="34"/>
  <c r="K330" i="34"/>
  <c r="K184" i="34"/>
  <c r="K335" i="34"/>
  <c r="K411" i="34"/>
  <c r="K305" i="34"/>
  <c r="K37" i="34"/>
  <c r="K139" i="34"/>
  <c r="R175" i="35"/>
  <c r="Q175" i="35"/>
  <c r="Q287" i="35" l="1"/>
  <c r="R287" i="35"/>
  <c r="S175" i="35"/>
  <c r="S287" i="35" l="1"/>
  <c r="G412" i="34"/>
  <c r="H412" i="34"/>
  <c r="I241" i="34"/>
  <c r="J241" i="34"/>
  <c r="I351" i="34"/>
  <c r="J351" i="34"/>
  <c r="I375" i="34"/>
  <c r="J375" i="34"/>
  <c r="K375" i="34" s="1"/>
  <c r="I198" i="34"/>
  <c r="J198" i="34"/>
  <c r="I257" i="34"/>
  <c r="J257" i="34"/>
  <c r="I292" i="34"/>
  <c r="J292" i="34"/>
  <c r="I161" i="34"/>
  <c r="J161" i="34"/>
  <c r="I45" i="34"/>
  <c r="J45" i="34"/>
  <c r="I250" i="34"/>
  <c r="J250" i="34"/>
  <c r="I227" i="34"/>
  <c r="J227" i="34"/>
  <c r="I26" i="34"/>
  <c r="J26" i="34"/>
  <c r="I84" i="34"/>
  <c r="J84" i="34"/>
  <c r="I204" i="34"/>
  <c r="J204" i="34"/>
  <c r="K351" i="34" l="1"/>
  <c r="K204" i="34"/>
  <c r="K198" i="34"/>
  <c r="K26" i="34"/>
  <c r="K257" i="34"/>
  <c r="K250" i="34"/>
  <c r="K84" i="34"/>
  <c r="K161" i="34"/>
  <c r="K227" i="34"/>
  <c r="K45" i="34"/>
  <c r="K292" i="34"/>
  <c r="K241" i="34"/>
  <c r="I263" i="34" l="1"/>
  <c r="J263" i="34"/>
  <c r="I290" i="34"/>
  <c r="J290" i="34"/>
  <c r="I112" i="34"/>
  <c r="J112" i="34"/>
  <c r="I240" i="34"/>
  <c r="J240" i="34"/>
  <c r="K240" i="34" s="1"/>
  <c r="I134" i="34"/>
  <c r="J134" i="34"/>
  <c r="I233" i="34"/>
  <c r="J233" i="34"/>
  <c r="I171" i="34"/>
  <c r="J171" i="34"/>
  <c r="I100" i="34"/>
  <c r="J100" i="34"/>
  <c r="I128" i="34"/>
  <c r="J128" i="34"/>
  <c r="K112" i="34" l="1"/>
  <c r="K171" i="34"/>
  <c r="K100" i="34"/>
  <c r="K233" i="34"/>
  <c r="K128" i="34"/>
  <c r="K290" i="34"/>
  <c r="K263" i="34"/>
  <c r="K134" i="34"/>
  <c r="O704" i="33" l="1"/>
  <c r="O722" i="33" s="1"/>
  <c r="P704" i="33"/>
  <c r="P722" i="33" s="1"/>
  <c r="J16" i="34"/>
  <c r="K16" i="34" s="1"/>
  <c r="Q704" i="33" l="1"/>
  <c r="Q722" i="33" s="1"/>
  <c r="I341" i="34"/>
  <c r="J341" i="34"/>
  <c r="I120" i="34"/>
  <c r="J120" i="34"/>
  <c r="I367" i="34"/>
  <c r="J367" i="34"/>
  <c r="I170" i="34"/>
  <c r="J170" i="34"/>
  <c r="I277" i="34"/>
  <c r="J277" i="34"/>
  <c r="I362" i="34"/>
  <c r="J362" i="34"/>
  <c r="I36" i="34"/>
  <c r="J36" i="34"/>
  <c r="I151" i="34"/>
  <c r="J151" i="34"/>
  <c r="I320" i="34"/>
  <c r="J320" i="34"/>
  <c r="I136" i="34"/>
  <c r="J136" i="34"/>
  <c r="I337" i="34"/>
  <c r="J337" i="34"/>
  <c r="I365" i="34"/>
  <c r="J365" i="34"/>
  <c r="I15" i="34"/>
  <c r="J15" i="34"/>
  <c r="I14" i="34"/>
  <c r="J14" i="34"/>
  <c r="I295" i="34"/>
  <c r="J295" i="34"/>
  <c r="I124" i="34"/>
  <c r="J124" i="34"/>
  <c r="I121" i="34"/>
  <c r="J121" i="34"/>
  <c r="I83" i="34"/>
  <c r="J83" i="34"/>
  <c r="I272" i="34"/>
  <c r="J272" i="34"/>
  <c r="I216" i="34"/>
  <c r="J216" i="34"/>
  <c r="I101" i="34"/>
  <c r="J101" i="34"/>
  <c r="I377" i="34"/>
  <c r="J377" i="34"/>
  <c r="I248" i="34"/>
  <c r="J248" i="34"/>
  <c r="I160" i="34"/>
  <c r="J160" i="34"/>
  <c r="I284" i="34"/>
  <c r="J284" i="34"/>
  <c r="I344" i="34"/>
  <c r="J344" i="34"/>
  <c r="I340" i="34"/>
  <c r="J340" i="34"/>
  <c r="I262" i="34"/>
  <c r="J262" i="34"/>
  <c r="I85" i="34"/>
  <c r="J85" i="34"/>
  <c r="I315" i="34"/>
  <c r="J315" i="34"/>
  <c r="I73" i="34"/>
  <c r="J73" i="34"/>
  <c r="I109" i="34"/>
  <c r="J109" i="34"/>
  <c r="I410" i="34"/>
  <c r="J410" i="34"/>
  <c r="I191" i="34"/>
  <c r="J191" i="34"/>
  <c r="K109" i="34" l="1"/>
  <c r="K101" i="34"/>
  <c r="K295" i="34"/>
  <c r="K170" i="34"/>
  <c r="K340" i="34"/>
  <c r="K262" i="34"/>
  <c r="K377" i="34"/>
  <c r="K124" i="34"/>
  <c r="K315" i="34"/>
  <c r="K284" i="34"/>
  <c r="K272" i="34"/>
  <c r="K15" i="34"/>
  <c r="K191" i="34"/>
  <c r="K160" i="34"/>
  <c r="K73" i="34"/>
  <c r="K344" i="34"/>
  <c r="K216" i="34"/>
  <c r="K14" i="34"/>
  <c r="K151" i="34"/>
  <c r="K367" i="34"/>
  <c r="K320" i="34"/>
  <c r="K83" i="34"/>
  <c r="K410" i="34"/>
  <c r="K337" i="34"/>
  <c r="K277" i="34"/>
  <c r="K85" i="34"/>
  <c r="K248" i="34"/>
  <c r="K121" i="34"/>
  <c r="K365" i="34"/>
  <c r="K362" i="34"/>
  <c r="K341" i="34"/>
  <c r="K36" i="34"/>
  <c r="K120" i="34"/>
  <c r="K136" i="34"/>
  <c r="I17" i="34" l="1"/>
  <c r="J17" i="34"/>
  <c r="I197" i="34"/>
  <c r="J197" i="34"/>
  <c r="I200" i="34"/>
  <c r="J200" i="34"/>
  <c r="I347" i="34"/>
  <c r="J347" i="34"/>
  <c r="K200" i="34" l="1"/>
  <c r="K197" i="34"/>
  <c r="K347" i="34"/>
  <c r="K17" i="34"/>
  <c r="I296" i="34"/>
  <c r="J296" i="34"/>
  <c r="I231" i="34"/>
  <c r="J231" i="34"/>
  <c r="K231" i="34" s="1"/>
  <c r="K296" i="34" l="1"/>
  <c r="I329" i="34"/>
  <c r="J329" i="34"/>
  <c r="K329" i="34" l="1"/>
  <c r="J408" i="34"/>
  <c r="J409" i="34"/>
  <c r="J364" i="34"/>
  <c r="J123" i="34"/>
  <c r="J67" i="34"/>
  <c r="J258" i="34"/>
  <c r="J153" i="34"/>
  <c r="J140" i="34"/>
  <c r="I364" i="34"/>
  <c r="I123" i="34"/>
  <c r="I67" i="34"/>
  <c r="I258" i="34"/>
  <c r="I153" i="34"/>
  <c r="I140" i="34"/>
  <c r="I409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6" i="34"/>
  <c r="I376" i="34"/>
  <c r="J374" i="34"/>
  <c r="I374" i="34"/>
  <c r="J373" i="34"/>
  <c r="I373" i="34"/>
  <c r="J372" i="34"/>
  <c r="I372" i="34"/>
  <c r="J371" i="34"/>
  <c r="I371" i="34"/>
  <c r="J370" i="34"/>
  <c r="I370" i="34"/>
  <c r="J369" i="34"/>
  <c r="I369" i="34"/>
  <c r="J368" i="34"/>
  <c r="I368" i="34"/>
  <c r="J366" i="34"/>
  <c r="I366" i="34"/>
  <c r="J363" i="34"/>
  <c r="I363" i="34"/>
  <c r="J361" i="34"/>
  <c r="I361" i="34"/>
  <c r="J360" i="34"/>
  <c r="I360" i="34"/>
  <c r="J359" i="34"/>
  <c r="I359" i="34"/>
  <c r="J358" i="34"/>
  <c r="I358" i="34"/>
  <c r="J357" i="34"/>
  <c r="I357" i="34"/>
  <c r="J356" i="34"/>
  <c r="I356" i="34"/>
  <c r="J355" i="34"/>
  <c r="I355" i="34"/>
  <c r="J354" i="34"/>
  <c r="I354" i="34"/>
  <c r="J353" i="34"/>
  <c r="I353" i="34"/>
  <c r="J352" i="34"/>
  <c r="I352" i="34"/>
  <c r="J350" i="34"/>
  <c r="I350" i="34"/>
  <c r="J349" i="34"/>
  <c r="I349" i="34"/>
  <c r="J348" i="34"/>
  <c r="I348" i="34"/>
  <c r="J346" i="34"/>
  <c r="I346" i="34"/>
  <c r="J345" i="34"/>
  <c r="I345" i="34"/>
  <c r="J343" i="34"/>
  <c r="I343" i="34"/>
  <c r="J342" i="34"/>
  <c r="I342" i="34"/>
  <c r="J339" i="34"/>
  <c r="I339" i="34"/>
  <c r="J338" i="34"/>
  <c r="I338" i="34"/>
  <c r="J336" i="34"/>
  <c r="I336" i="34"/>
  <c r="J334" i="34"/>
  <c r="I334" i="34"/>
  <c r="J333" i="34"/>
  <c r="I333" i="34"/>
  <c r="J332" i="34"/>
  <c r="I332" i="34"/>
  <c r="J331" i="34"/>
  <c r="I331" i="34"/>
  <c r="J328" i="34"/>
  <c r="I328" i="34"/>
  <c r="J327" i="34"/>
  <c r="I327" i="34"/>
  <c r="J326" i="34"/>
  <c r="I326" i="34"/>
  <c r="J325" i="34"/>
  <c r="I325" i="34"/>
  <c r="J324" i="34"/>
  <c r="I324" i="34"/>
  <c r="J323" i="34"/>
  <c r="I323" i="34"/>
  <c r="J322" i="34"/>
  <c r="I322" i="34"/>
  <c r="J321" i="34"/>
  <c r="I321" i="34"/>
  <c r="J319" i="34"/>
  <c r="I319" i="34"/>
  <c r="J318" i="34"/>
  <c r="I318" i="34"/>
  <c r="J317" i="34"/>
  <c r="I317" i="34"/>
  <c r="J316" i="34"/>
  <c r="I316" i="34"/>
  <c r="J314" i="34"/>
  <c r="I314" i="34"/>
  <c r="J313" i="34"/>
  <c r="I313" i="34"/>
  <c r="J312" i="34"/>
  <c r="I312" i="34"/>
  <c r="J311" i="34"/>
  <c r="I311" i="34"/>
  <c r="J310" i="34"/>
  <c r="I310" i="34"/>
  <c r="J309" i="34"/>
  <c r="I309" i="34"/>
  <c r="J308" i="34"/>
  <c r="I308" i="34"/>
  <c r="J307" i="34"/>
  <c r="I307" i="34"/>
  <c r="J306" i="34"/>
  <c r="I306" i="34"/>
  <c r="J304" i="34"/>
  <c r="I304" i="34"/>
  <c r="J303" i="34"/>
  <c r="I303" i="34"/>
  <c r="J302" i="34"/>
  <c r="I302" i="34"/>
  <c r="J301" i="34"/>
  <c r="I301" i="34"/>
  <c r="J300" i="34"/>
  <c r="I300" i="34"/>
  <c r="J299" i="34"/>
  <c r="I299" i="34"/>
  <c r="J298" i="34"/>
  <c r="I298" i="34"/>
  <c r="J297" i="34"/>
  <c r="I297" i="34"/>
  <c r="J294" i="34"/>
  <c r="I294" i="34"/>
  <c r="J293" i="34"/>
  <c r="I293" i="34"/>
  <c r="J291" i="34"/>
  <c r="I291" i="34"/>
  <c r="J289" i="34"/>
  <c r="I289" i="34"/>
  <c r="J288" i="34"/>
  <c r="I288" i="34"/>
  <c r="J287" i="34"/>
  <c r="I287" i="34"/>
  <c r="J286" i="34"/>
  <c r="I286" i="34"/>
  <c r="J285" i="34"/>
  <c r="I285" i="34"/>
  <c r="J283" i="34"/>
  <c r="I283" i="34"/>
  <c r="J282" i="34"/>
  <c r="I282" i="34"/>
  <c r="J281" i="34"/>
  <c r="I281" i="34"/>
  <c r="J280" i="34"/>
  <c r="I280" i="34"/>
  <c r="J279" i="34"/>
  <c r="I279" i="34"/>
  <c r="J278" i="34"/>
  <c r="I278" i="34"/>
  <c r="J276" i="34"/>
  <c r="I276" i="34"/>
  <c r="J275" i="34"/>
  <c r="I275" i="34"/>
  <c r="J273" i="34"/>
  <c r="I273" i="34"/>
  <c r="J270" i="34"/>
  <c r="I270" i="34"/>
  <c r="J269" i="34"/>
  <c r="I269" i="34"/>
  <c r="J268" i="34"/>
  <c r="I268" i="34"/>
  <c r="J267" i="34"/>
  <c r="I267" i="34"/>
  <c r="J266" i="34"/>
  <c r="I266" i="34"/>
  <c r="J265" i="34"/>
  <c r="I265" i="34"/>
  <c r="J264" i="34"/>
  <c r="I264" i="34"/>
  <c r="J261" i="34"/>
  <c r="I261" i="34"/>
  <c r="J260" i="34"/>
  <c r="I260" i="34"/>
  <c r="J259" i="34"/>
  <c r="I259" i="34"/>
  <c r="J256" i="34"/>
  <c r="I256" i="34"/>
  <c r="J255" i="34"/>
  <c r="I255" i="34"/>
  <c r="J254" i="34"/>
  <c r="I254" i="34"/>
  <c r="J253" i="34"/>
  <c r="I253" i="34"/>
  <c r="J252" i="34"/>
  <c r="I252" i="34"/>
  <c r="J251" i="34"/>
  <c r="I251" i="34"/>
  <c r="J247" i="34"/>
  <c r="I247" i="34"/>
  <c r="J246" i="34"/>
  <c r="I246" i="34"/>
  <c r="J245" i="34"/>
  <c r="I245" i="34"/>
  <c r="J244" i="34"/>
  <c r="I244" i="34"/>
  <c r="J243" i="34"/>
  <c r="I243" i="34"/>
  <c r="J242" i="34"/>
  <c r="I242" i="34"/>
  <c r="J239" i="34"/>
  <c r="I239" i="34"/>
  <c r="J238" i="34"/>
  <c r="I238" i="34"/>
  <c r="J237" i="34"/>
  <c r="I237" i="34"/>
  <c r="J236" i="34"/>
  <c r="I236" i="34"/>
  <c r="J235" i="34"/>
  <c r="I235" i="34"/>
  <c r="J234" i="34"/>
  <c r="I234" i="34"/>
  <c r="J232" i="34"/>
  <c r="I232" i="34"/>
  <c r="J230" i="34"/>
  <c r="I230" i="34"/>
  <c r="J229" i="34"/>
  <c r="I229" i="34"/>
  <c r="J228" i="34"/>
  <c r="I228" i="34"/>
  <c r="J225" i="34"/>
  <c r="I225" i="34"/>
  <c r="J224" i="34"/>
  <c r="I224" i="34"/>
  <c r="J223" i="34"/>
  <c r="I223" i="34"/>
  <c r="J222" i="34"/>
  <c r="I222" i="34"/>
  <c r="J221" i="34"/>
  <c r="I221" i="34"/>
  <c r="J220" i="34"/>
  <c r="I220" i="34"/>
  <c r="J219" i="34"/>
  <c r="I219" i="34"/>
  <c r="J218" i="34"/>
  <c r="I218" i="34"/>
  <c r="J217" i="34"/>
  <c r="I217" i="34"/>
  <c r="J214" i="34"/>
  <c r="I214" i="34"/>
  <c r="J213" i="34"/>
  <c r="I213" i="34"/>
  <c r="J212" i="34"/>
  <c r="I212" i="34"/>
  <c r="J210" i="34"/>
  <c r="I210" i="34"/>
  <c r="J209" i="34"/>
  <c r="I209" i="34"/>
  <c r="J208" i="34"/>
  <c r="I208" i="34"/>
  <c r="J207" i="34"/>
  <c r="I207" i="34"/>
  <c r="J206" i="34"/>
  <c r="I206" i="34"/>
  <c r="J205" i="34"/>
  <c r="I205" i="34"/>
  <c r="J203" i="34"/>
  <c r="I203" i="34"/>
  <c r="J202" i="34"/>
  <c r="I202" i="34"/>
  <c r="J201" i="34"/>
  <c r="I201" i="34"/>
  <c r="J199" i="34"/>
  <c r="I199" i="34"/>
  <c r="J196" i="34"/>
  <c r="I196" i="34"/>
  <c r="J195" i="34"/>
  <c r="I195" i="34"/>
  <c r="J194" i="34"/>
  <c r="I194" i="34"/>
  <c r="J193" i="34"/>
  <c r="I193" i="34"/>
  <c r="J192" i="34"/>
  <c r="I192" i="34"/>
  <c r="J190" i="34"/>
  <c r="I190" i="34"/>
  <c r="J189" i="34"/>
  <c r="I189" i="34"/>
  <c r="J188" i="34"/>
  <c r="I188" i="34"/>
  <c r="J187" i="34"/>
  <c r="I187" i="34"/>
  <c r="J186" i="34"/>
  <c r="I186" i="34"/>
  <c r="J185" i="34"/>
  <c r="I185" i="34"/>
  <c r="J183" i="34"/>
  <c r="I183" i="34"/>
  <c r="J182" i="34"/>
  <c r="I182" i="34"/>
  <c r="J181" i="34"/>
  <c r="I181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69" i="34"/>
  <c r="I169" i="34"/>
  <c r="J168" i="34"/>
  <c r="I168" i="34"/>
  <c r="J167" i="34"/>
  <c r="I167" i="34"/>
  <c r="J166" i="34"/>
  <c r="I166" i="34"/>
  <c r="J165" i="34"/>
  <c r="I165" i="34"/>
  <c r="J164" i="34"/>
  <c r="I164" i="34"/>
  <c r="J163" i="34"/>
  <c r="I163" i="34"/>
  <c r="J162" i="34"/>
  <c r="I162" i="34"/>
  <c r="J159" i="34"/>
  <c r="I159" i="34"/>
  <c r="J158" i="34"/>
  <c r="I158" i="34"/>
  <c r="J157" i="34"/>
  <c r="I157" i="34"/>
  <c r="J156" i="34"/>
  <c r="I156" i="34"/>
  <c r="J155" i="34"/>
  <c r="I155" i="34"/>
  <c r="J154" i="34"/>
  <c r="I154" i="34"/>
  <c r="J152" i="34"/>
  <c r="I152" i="34"/>
  <c r="J150" i="34"/>
  <c r="I150" i="34"/>
  <c r="J149" i="34"/>
  <c r="I149" i="34"/>
  <c r="J148" i="34"/>
  <c r="I148" i="34"/>
  <c r="J147" i="34"/>
  <c r="I147" i="34"/>
  <c r="J146" i="34"/>
  <c r="I146" i="34"/>
  <c r="J144" i="34"/>
  <c r="I144" i="34"/>
  <c r="J143" i="34"/>
  <c r="I143" i="34"/>
  <c r="J141" i="34"/>
  <c r="I141" i="34"/>
  <c r="J138" i="34"/>
  <c r="I138" i="34"/>
  <c r="J137" i="34"/>
  <c r="I137" i="34"/>
  <c r="J135" i="34"/>
  <c r="I135" i="34"/>
  <c r="J133" i="34"/>
  <c r="I133" i="34"/>
  <c r="J132" i="34"/>
  <c r="I132" i="34"/>
  <c r="J131" i="34"/>
  <c r="I131" i="34"/>
  <c r="J130" i="34"/>
  <c r="I130" i="34"/>
  <c r="J129" i="34"/>
  <c r="I129" i="34"/>
  <c r="J127" i="34"/>
  <c r="I127" i="34"/>
  <c r="J126" i="34"/>
  <c r="I126" i="34"/>
  <c r="J122" i="34"/>
  <c r="I122" i="34"/>
  <c r="J119" i="34"/>
  <c r="I119" i="34"/>
  <c r="J118" i="34"/>
  <c r="I118" i="34"/>
  <c r="J117" i="34"/>
  <c r="I117" i="34"/>
  <c r="J116" i="34"/>
  <c r="I116" i="34"/>
  <c r="J115" i="34"/>
  <c r="I115" i="34"/>
  <c r="J114" i="34"/>
  <c r="I114" i="34"/>
  <c r="J113" i="34"/>
  <c r="I113" i="34"/>
  <c r="J111" i="34"/>
  <c r="I111" i="34"/>
  <c r="J110" i="34"/>
  <c r="I110" i="34"/>
  <c r="J108" i="34"/>
  <c r="I108" i="34"/>
  <c r="J107" i="34"/>
  <c r="I107" i="34"/>
  <c r="J106" i="34"/>
  <c r="I106" i="34"/>
  <c r="J105" i="34"/>
  <c r="I105" i="34"/>
  <c r="J104" i="34"/>
  <c r="I104" i="34"/>
  <c r="J103" i="34"/>
  <c r="I103" i="34"/>
  <c r="J102" i="34"/>
  <c r="I102" i="34"/>
  <c r="J99" i="34"/>
  <c r="I99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2" i="34"/>
  <c r="I82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2" i="34"/>
  <c r="I72" i="34"/>
  <c r="J71" i="34"/>
  <c r="I71" i="34"/>
  <c r="J70" i="34"/>
  <c r="I70" i="34"/>
  <c r="J69" i="34"/>
  <c r="I69" i="34"/>
  <c r="J68" i="34"/>
  <c r="I68" i="34"/>
  <c r="J65" i="34"/>
  <c r="I65" i="34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4" i="34"/>
  <c r="I44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5" i="34"/>
  <c r="I35" i="34"/>
  <c r="J34" i="34"/>
  <c r="I34" i="34"/>
  <c r="J33" i="34"/>
  <c r="I33" i="34"/>
  <c r="J32" i="34"/>
  <c r="I32" i="34"/>
  <c r="J31" i="34"/>
  <c r="I31" i="34"/>
  <c r="J30" i="34"/>
  <c r="I30" i="34"/>
  <c r="J28" i="34"/>
  <c r="I28" i="34"/>
  <c r="J27" i="34"/>
  <c r="I27" i="34"/>
  <c r="J25" i="34"/>
  <c r="I25" i="34"/>
  <c r="J24" i="34"/>
  <c r="I24" i="34"/>
  <c r="J23" i="34"/>
  <c r="I23" i="34"/>
  <c r="J22" i="34"/>
  <c r="I22" i="34"/>
  <c r="J21" i="34"/>
  <c r="I21" i="34"/>
  <c r="J19" i="34"/>
  <c r="I19" i="34"/>
  <c r="J18" i="34"/>
  <c r="I18" i="34"/>
  <c r="J13" i="34"/>
  <c r="I13" i="34"/>
  <c r="J12" i="34"/>
  <c r="I12" i="34"/>
  <c r="J11" i="34"/>
  <c r="I11" i="34"/>
  <c r="I412" i="34" l="1"/>
  <c r="J412" i="34"/>
  <c r="K153" i="34"/>
  <c r="K22" i="34"/>
  <c r="K30" i="34"/>
  <c r="K35" i="34"/>
  <c r="K43" i="34"/>
  <c r="K49" i="34"/>
  <c r="K55" i="34"/>
  <c r="K60" i="34"/>
  <c r="K72" i="34"/>
  <c r="K79" i="34"/>
  <c r="K88" i="34"/>
  <c r="K99" i="34"/>
  <c r="K107" i="34"/>
  <c r="K119" i="34"/>
  <c r="K131" i="34"/>
  <c r="K138" i="34"/>
  <c r="K148" i="34"/>
  <c r="K156" i="34"/>
  <c r="K163" i="34"/>
  <c r="K169" i="34"/>
  <c r="K176" i="34"/>
  <c r="K181" i="34"/>
  <c r="K187" i="34"/>
  <c r="K194" i="34"/>
  <c r="K202" i="34"/>
  <c r="K208" i="34"/>
  <c r="K217" i="34"/>
  <c r="K223" i="34"/>
  <c r="K238" i="34"/>
  <c r="K246" i="34"/>
  <c r="K255" i="34"/>
  <c r="K270" i="34"/>
  <c r="K280" i="34"/>
  <c r="K286" i="34"/>
  <c r="K294" i="34"/>
  <c r="K302" i="34"/>
  <c r="K307" i="34"/>
  <c r="K318" i="34"/>
  <c r="K325" i="34"/>
  <c r="K28" i="34"/>
  <c r="K59" i="34"/>
  <c r="K71" i="34"/>
  <c r="K106" i="34"/>
  <c r="K114" i="34"/>
  <c r="K118" i="34"/>
  <c r="K130" i="34"/>
  <c r="K162" i="34"/>
  <c r="K180" i="34"/>
  <c r="K193" i="34"/>
  <c r="K207" i="34"/>
  <c r="K214" i="34"/>
  <c r="K65" i="34"/>
  <c r="K175" i="34"/>
  <c r="K98" i="34"/>
  <c r="K168" i="34"/>
  <c r="K94" i="34"/>
  <c r="K42" i="34"/>
  <c r="K93" i="34"/>
  <c r="K155" i="34"/>
  <c r="K21" i="34"/>
  <c r="K54" i="34"/>
  <c r="K87" i="34"/>
  <c r="K147" i="34"/>
  <c r="K34" i="34"/>
  <c r="K78" i="34"/>
  <c r="K140" i="34"/>
  <c r="K19" i="34"/>
  <c r="K58" i="34"/>
  <c r="K77" i="34"/>
  <c r="K86" i="34"/>
  <c r="K92" i="34"/>
  <c r="K97" i="34"/>
  <c r="K113" i="34"/>
  <c r="K117" i="34"/>
  <c r="K129" i="34"/>
  <c r="K137" i="34"/>
  <c r="K146" i="34"/>
  <c r="K154" i="34"/>
  <c r="K159" i="34"/>
  <c r="K167" i="34"/>
  <c r="K174" i="34"/>
  <c r="K179" i="34"/>
  <c r="K186" i="34"/>
  <c r="K192" i="34"/>
  <c r="K201" i="34"/>
  <c r="K206" i="34"/>
  <c r="K213" i="34"/>
  <c r="K221" i="34"/>
  <c r="K229" i="34"/>
  <c r="K236" i="34"/>
  <c r="K244" i="34"/>
  <c r="K253" i="34"/>
  <c r="K260" i="34"/>
  <c r="K48" i="34"/>
  <c r="K105" i="34"/>
  <c r="K27" i="34"/>
  <c r="K64" i="34"/>
  <c r="K222" i="34"/>
  <c r="K230" i="34"/>
  <c r="K237" i="34"/>
  <c r="K245" i="34"/>
  <c r="K254" i="34"/>
  <c r="K261" i="34"/>
  <c r="K269" i="34"/>
  <c r="K279" i="34"/>
  <c r="K285" i="34"/>
  <c r="K293" i="34"/>
  <c r="K301" i="34"/>
  <c r="K306" i="34"/>
  <c r="K311" i="34"/>
  <c r="K317" i="34"/>
  <c r="K324" i="34"/>
  <c r="K338" i="34"/>
  <c r="K346" i="34"/>
  <c r="K353" i="34"/>
  <c r="K359" i="34"/>
  <c r="K372" i="34"/>
  <c r="K378" i="34"/>
  <c r="K383" i="34"/>
  <c r="K387" i="34"/>
  <c r="K53" i="34"/>
  <c r="K33" i="34"/>
  <c r="K70" i="34"/>
  <c r="K331" i="34"/>
  <c r="K339" i="34"/>
  <c r="K12" i="34"/>
  <c r="K44" i="34"/>
  <c r="K61" i="34"/>
  <c r="K74" i="34"/>
  <c r="K80" i="34"/>
  <c r="K89" i="34"/>
  <c r="K102" i="34"/>
  <c r="K108" i="34"/>
  <c r="K115" i="34"/>
  <c r="K122" i="34"/>
  <c r="K132" i="34"/>
  <c r="K141" i="34"/>
  <c r="K149" i="34"/>
  <c r="K157" i="34"/>
  <c r="K164" i="34"/>
  <c r="K172" i="34"/>
  <c r="K182" i="34"/>
  <c r="K188" i="34"/>
  <c r="K195" i="34"/>
  <c r="K209" i="34"/>
  <c r="K218" i="34"/>
  <c r="K224" i="34"/>
  <c r="K232" i="34"/>
  <c r="K239" i="34"/>
  <c r="K247" i="34"/>
  <c r="K256" i="34"/>
  <c r="K265" i="34"/>
  <c r="K273" i="34"/>
  <c r="K287" i="34"/>
  <c r="K297" i="34"/>
  <c r="K303" i="34"/>
  <c r="K308" i="34"/>
  <c r="K312" i="34"/>
  <c r="K319" i="34"/>
  <c r="K326" i="34"/>
  <c r="K332" i="34"/>
  <c r="K342" i="34"/>
  <c r="K23" i="34"/>
  <c r="K38" i="34"/>
  <c r="K50" i="34"/>
  <c r="K68" i="34"/>
  <c r="K46" i="34"/>
  <c r="K75" i="34"/>
  <c r="K95" i="34"/>
  <c r="K103" i="34"/>
  <c r="K110" i="34"/>
  <c r="K116" i="34"/>
  <c r="K126" i="34"/>
  <c r="K133" i="34"/>
  <c r="K143" i="34"/>
  <c r="K150" i="34"/>
  <c r="K158" i="34"/>
  <c r="K165" i="34"/>
  <c r="K173" i="34"/>
  <c r="K177" i="34"/>
  <c r="K183" i="34"/>
  <c r="K189" i="34"/>
  <c r="K196" i="34"/>
  <c r="K203" i="34"/>
  <c r="K210" i="34"/>
  <c r="K219" i="34"/>
  <c r="K225" i="34"/>
  <c r="K234" i="34"/>
  <c r="K242" i="34"/>
  <c r="K251" i="34"/>
  <c r="K266" i="34"/>
  <c r="K275" i="34"/>
  <c r="K281" i="34"/>
  <c r="K288" i="34"/>
  <c r="K298" i="34"/>
  <c r="K313" i="34"/>
  <c r="K321" i="34"/>
  <c r="K333" i="34"/>
  <c r="K343" i="34"/>
  <c r="K349" i="34"/>
  <c r="K356" i="34"/>
  <c r="K369" i="34"/>
  <c r="K381" i="34"/>
  <c r="K390" i="34"/>
  <c r="K400" i="34"/>
  <c r="K405" i="34"/>
  <c r="K39" i="34"/>
  <c r="K51" i="34"/>
  <c r="K25" i="34"/>
  <c r="K40" i="34"/>
  <c r="K47" i="34"/>
  <c r="K52" i="34"/>
  <c r="K57" i="34"/>
  <c r="K63" i="34"/>
  <c r="K76" i="34"/>
  <c r="K82" i="34"/>
  <c r="K91" i="34"/>
  <c r="K96" i="34"/>
  <c r="K104" i="34"/>
  <c r="K111" i="34"/>
  <c r="K127" i="34"/>
  <c r="K135" i="34"/>
  <c r="K144" i="34"/>
  <c r="K152" i="34"/>
  <c r="K166" i="34"/>
  <c r="K178" i="34"/>
  <c r="K185" i="34"/>
  <c r="K190" i="34"/>
  <c r="K199" i="34"/>
  <c r="K205" i="34"/>
  <c r="K212" i="34"/>
  <c r="K220" i="34"/>
  <c r="K228" i="34"/>
  <c r="K235" i="34"/>
  <c r="K243" i="34"/>
  <c r="K252" i="34"/>
  <c r="K259" i="34"/>
  <c r="K267" i="34"/>
  <c r="K276" i="34"/>
  <c r="K282" i="34"/>
  <c r="K289" i="34"/>
  <c r="K299" i="34"/>
  <c r="K309" i="34"/>
  <c r="K314" i="34"/>
  <c r="K322" i="34"/>
  <c r="K327" i="34"/>
  <c r="K334" i="34"/>
  <c r="K345" i="34"/>
  <c r="K350" i="34"/>
  <c r="K357" i="34"/>
  <c r="K361" i="34"/>
  <c r="K370" i="34"/>
  <c r="K382" i="34"/>
  <c r="K385" i="34"/>
  <c r="K391" i="34"/>
  <c r="K395" i="34"/>
  <c r="K401" i="34"/>
  <c r="K406" i="34"/>
  <c r="K56" i="34"/>
  <c r="K18" i="34"/>
  <c r="K32" i="34"/>
  <c r="K24" i="34"/>
  <c r="K268" i="34"/>
  <c r="K278" i="34"/>
  <c r="K283" i="34"/>
  <c r="K291" i="34"/>
  <c r="K300" i="34"/>
  <c r="K304" i="34"/>
  <c r="K310" i="34"/>
  <c r="K316" i="34"/>
  <c r="K323" i="34"/>
  <c r="K328" i="34"/>
  <c r="K336" i="34"/>
  <c r="K352" i="34"/>
  <c r="K358" i="34"/>
  <c r="K363" i="34"/>
  <c r="K371" i="34"/>
  <c r="K376" i="34"/>
  <c r="K386" i="34"/>
  <c r="K392" i="34"/>
  <c r="K396" i="34"/>
  <c r="K402" i="34"/>
  <c r="K407" i="34"/>
  <c r="K90" i="34"/>
  <c r="K258" i="34"/>
  <c r="K13" i="34"/>
  <c r="K62" i="34"/>
  <c r="K397" i="34"/>
  <c r="K403" i="34"/>
  <c r="K31" i="34"/>
  <c r="K123" i="34"/>
  <c r="K354" i="34"/>
  <c r="K366" i="34"/>
  <c r="K373" i="34"/>
  <c r="K379" i="34"/>
  <c r="K388" i="34"/>
  <c r="K393" i="34"/>
  <c r="K398" i="34"/>
  <c r="K404" i="34"/>
  <c r="K364" i="34"/>
  <c r="K81" i="34"/>
  <c r="K409" i="34"/>
  <c r="K69" i="34"/>
  <c r="K348" i="34"/>
  <c r="K355" i="34"/>
  <c r="K360" i="34"/>
  <c r="K368" i="34"/>
  <c r="K374" i="34"/>
  <c r="K380" i="34"/>
  <c r="K384" i="34"/>
  <c r="K389" i="34"/>
  <c r="K394" i="34"/>
  <c r="K399" i="34"/>
  <c r="K408" i="34"/>
  <c r="K67" i="34"/>
  <c r="K41" i="34"/>
  <c r="K264" i="34"/>
  <c r="K11" i="34"/>
  <c r="K412" i="34" l="1"/>
  <c r="K15" i="26"/>
  <c r="L15" i="26"/>
  <c r="M15" i="26"/>
  <c r="N15" i="26"/>
  <c r="O15" i="26"/>
  <c r="P15" i="26"/>
  <c r="J15" i="26"/>
  <c r="R13" i="26" l="1"/>
  <c r="Q13" i="26"/>
  <c r="S13" i="26" l="1"/>
  <c r="R12" i="26" l="1"/>
  <c r="R15" i="26" s="1"/>
  <c r="Q12" i="26"/>
  <c r="Q15" i="26" s="1"/>
  <c r="S12" i="26" l="1"/>
  <c r="S15" i="26" s="1"/>
</calcChain>
</file>

<file path=xl/sharedStrings.xml><?xml version="1.0" encoding="utf-8"?>
<sst xmlns="http://schemas.openxmlformats.org/spreadsheetml/2006/main" count="7695" uniqueCount="1734">
  <si>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</si>
  <si>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</si>
  <si>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</si>
  <si>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</si>
  <si>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</si>
  <si>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</si>
  <si>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</si>
  <si>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</si>
  <si>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</si>
  <si>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</si>
  <si>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</si>
  <si>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</si>
  <si>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</si>
  <si>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</si>
  <si>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</si>
  <si>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</si>
  <si>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</si>
  <si>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</si>
  <si>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</si>
  <si>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</si>
  <si>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</si>
  <si>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</si>
  <si>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</si>
  <si>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</si>
  <si>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</si>
  <si>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</si>
  <si>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</si>
  <si>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</si>
  <si>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</si>
  <si>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</si>
  <si>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</si>
  <si>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</si>
  <si>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</si>
  <si>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</si>
  <si>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</si>
  <si>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</si>
  <si>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</si>
  <si>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</si>
  <si>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</si>
  <si>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</si>
  <si>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</si>
  <si>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</si>
  <si>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</si>
  <si>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</si>
  <si>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</si>
  <si>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</si>
  <si>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</si>
  <si>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</si>
  <si>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</si>
  <si>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</si>
  <si>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</si>
  <si>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</si>
  <si>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</si>
  <si>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</si>
  <si>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</si>
  <si>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</si>
  <si>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</si>
  <si>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</si>
  <si>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</si>
  <si>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</si>
  <si>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</si>
  <si>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</si>
  <si>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</si>
  <si>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</si>
  <si>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</si>
  <si>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</si>
  <si>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</si>
  <si>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</si>
  <si>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</si>
  <si>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</si>
  <si>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</si>
  <si>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</si>
  <si>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</si>
  <si>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</si>
  <si>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</si>
  <si>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</si>
  <si>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</si>
  <si>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</si>
  <si>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</si>
  <si>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</si>
  <si>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</si>
  <si>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</si>
  <si>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</si>
  <si>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</si>
  <si>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</si>
  <si>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</si>
  <si>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</si>
  <si>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</si>
  <si>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</si>
  <si>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AUXILIAR ADMINISTRATIVO I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</si>
  <si>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</si>
  <si>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</si>
  <si>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</si>
  <si>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</si>
  <si>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</si>
  <si>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</si>
  <si>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</si>
  <si>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</si>
  <si>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</si>
  <si>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</si>
  <si>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</si>
  <si>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</si>
  <si>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</si>
  <si>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</si>
  <si>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</si>
  <si>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</si>
  <si>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</si>
  <si>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</si>
  <si>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</si>
  <si>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</si>
  <si>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</si>
  <si>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</si>
  <si>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</si>
  <si>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</si>
  <si>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</si>
  <si>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</si>
  <si>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</si>
  <si>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</si>
  <si>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</si>
  <si>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</si>
  <si>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</si>
  <si>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</si>
  <si>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</si>
  <si>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</si>
  <si>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</si>
  <si>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</si>
  <si>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</si>
  <si>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</si>
  <si>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</si>
  <si>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</si>
  <si>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</si>
  <si>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</si>
  <si>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</si>
  <si>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</si>
  <si>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</si>
  <si>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</si>
  <si>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</si>
  <si>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</si>
  <si>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</si>
  <si>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</si>
  <si>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</si>
  <si>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</si>
  <si>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</si>
  <si>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</si>
  <si>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</si>
  <si>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</si>
  <si>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</si>
  <si>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</si>
  <si>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</si>
  <si>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</si>
  <si>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</si>
  <si>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</si>
  <si>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</si>
  <si>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</si>
  <si>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</si>
  <si>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</si>
  <si>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</si>
  <si>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</si>
  <si>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</si>
  <si>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</si>
  <si>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</si>
  <si>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</si>
  <si>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</si>
  <si>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</si>
  <si>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</si>
  <si>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</si>
  <si>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</si>
  <si>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</si>
  <si>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</si>
  <si>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</si>
  <si>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</si>
  <si>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</si>
  <si>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</si>
  <si>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</si>
  <si>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</si>
  <si>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</si>
  <si>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</si>
  <si>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</si>
  <si>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</si>
  <si>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</si>
  <si>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</si>
  <si>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</si>
  <si>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</si>
  <si>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</si>
  <si>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</si>
  <si>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</si>
  <si>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</si>
  <si>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</si>
  <si>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</si>
  <si>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</si>
  <si>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</si>
  <si>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</si>
  <si>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</si>
  <si>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</si>
  <si>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</si>
  <si>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</si>
  <si>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</si>
  <si>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</si>
  <si>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</si>
  <si>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</si>
  <si>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</si>
  <si>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</si>
  <si>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</si>
  <si>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</si>
  <si>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</si>
  <si>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</si>
  <si>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</si>
  <si>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</si>
  <si>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</si>
  <si>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</si>
  <si>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</si>
  <si>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</si>
  <si>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</si>
  <si>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</si>
  <si>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</si>
  <si>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</si>
  <si>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</si>
  <si>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</si>
  <si>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</si>
  <si>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</si>
  <si>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</si>
  <si>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</si>
  <si>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</si>
  <si>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</si>
  <si>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</si>
  <si>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</si>
  <si>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</si>
  <si>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</si>
  <si>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</si>
  <si>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</si>
  <si>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</si>
  <si>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</si>
  <si>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</si>
  <si>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</si>
  <si>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</si>
  <si>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</si>
  <si>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</si>
  <si>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</si>
  <si>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</si>
  <si>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</si>
  <si>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</si>
  <si>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</si>
  <si>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</si>
  <si>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</si>
  <si>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</si>
  <si>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</si>
  <si>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</si>
  <si>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</si>
  <si>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</si>
  <si>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</si>
  <si>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</si>
  <si>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</si>
  <si>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</si>
  <si>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</si>
  <si>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</si>
  <si>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</si>
  <si>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</si>
  <si>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</si>
  <si>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</si>
  <si>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</si>
  <si>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</si>
  <si>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</si>
  <si>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</si>
  <si>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</si>
  <si>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</si>
  <si>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</si>
  <si>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</si>
  <si>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</si>
  <si>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</si>
  <si>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</si>
  <si>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</si>
  <si>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</si>
  <si>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</si>
  <si>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</si>
  <si>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</si>
  <si>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</si>
  <si>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</si>
  <si>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</si>
  <si>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</si>
  <si>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</si>
  <si>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</si>
  <si>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</si>
  <si>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</si>
  <si>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</si>
  <si>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</si>
  <si>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</si>
  <si>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</si>
  <si>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</si>
  <si>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</si>
  <si>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</si>
  <si>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</si>
  <si>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</si>
  <si>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</si>
  <si>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</si>
  <si>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</si>
  <si>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</si>
  <si>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</si>
  <si>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</si>
  <si>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</si>
  <si>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</si>
  <si>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</si>
  <si>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</si>
  <si>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</si>
  <si>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</si>
  <si>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</si>
  <si>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</si>
  <si>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</si>
  <si>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</si>
  <si>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</si>
  <si>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</si>
  <si>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</si>
  <si>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</si>
  <si>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</si>
  <si>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</si>
  <si>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</si>
  <si>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</si>
  <si>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</si>
  <si>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</si>
  <si>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</si>
  <si>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</si>
  <si>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</si>
  <si>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</si>
  <si>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</si>
  <si>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</si>
  <si>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</si>
  <si>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</si>
  <si>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</si>
  <si>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</si>
  <si>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</si>
  <si>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</si>
  <si>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</si>
  <si>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</si>
  <si>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</si>
  <si>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</si>
  <si>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</si>
  <si>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</si>
  <si>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</si>
  <si>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</si>
  <si>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</si>
  <si>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</si>
  <si>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</si>
  <si>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</si>
  <si>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</si>
  <si>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</si>
  <si>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</si>
  <si>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</si>
  <si>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</si>
  <si>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</si>
  <si>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</si>
  <si>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</si>
  <si>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</si>
  <si>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</si>
  <si>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</si>
  <si>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</si>
  <si>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</si>
  <si>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</si>
  <si>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</si>
  <si>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</si>
  <si>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</si>
  <si>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</si>
  <si>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</si>
  <si>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</si>
  <si>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</si>
  <si>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</si>
  <si>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</si>
  <si>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</si>
  <si>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</si>
  <si>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</si>
  <si>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</si>
  <si>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</si>
  <si>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</si>
  <si>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</si>
  <si>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</si>
  <si>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</si>
  <si>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</si>
  <si>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</si>
  <si>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</si>
  <si>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</si>
  <si>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</si>
  <si>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</si>
  <si>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</si>
  <si>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</si>
  <si>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</si>
  <si>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</si>
  <si>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</si>
  <si>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</si>
  <si>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</si>
  <si>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</si>
  <si>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</si>
  <si>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</si>
  <si>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</si>
  <si>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</si>
  <si>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</si>
  <si>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</si>
  <si>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</si>
  <si>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</si>
  <si>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</si>
  <si>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</si>
  <si>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</si>
  <si>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</si>
  <si>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</si>
  <si>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</si>
  <si>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</si>
  <si>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</si>
  <si>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</si>
  <si>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</si>
  <si>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</si>
  <si>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</si>
  <si>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</si>
  <si>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</si>
  <si>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</si>
  <si>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</si>
  <si>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</si>
  <si>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</si>
  <si>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</si>
  <si>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</si>
  <si>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</si>
  <si>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</si>
  <si>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</si>
  <si>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</si>
  <si>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</si>
  <si>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</si>
  <si>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</si>
  <si>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</si>
  <si>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</si>
  <si>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</si>
  <si>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</si>
  <si>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</si>
  <si>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</si>
  <si>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</si>
  <si>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</si>
  <si>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</si>
  <si>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</si>
  <si>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AUX. ADMINISTRATIVO I</t>
  </si>
  <si>
    <t>VALENTIN DE LA CRUZ SANTANA</t>
  </si>
  <si>
    <t>PARALEGAL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</si>
  <si>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</si>
  <si>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</si>
  <si>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</si>
  <si>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</si>
  <si>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</si>
  <si>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</si>
  <si>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</si>
  <si>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</si>
  <si>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</si>
  <si>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</si>
  <si>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</si>
  <si>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</si>
  <si>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</si>
  <si>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</si>
  <si>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</si>
  <si>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</si>
  <si>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</si>
  <si>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</si>
  <si>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</si>
  <si>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</si>
  <si>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</si>
  <si>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</si>
  <si>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</si>
  <si>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</si>
  <si>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</si>
  <si>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</si>
  <si>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</si>
  <si>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 xml:space="preserve">AUXILIAR ADMINISTRATIVO 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</si>
  <si>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</si>
  <si>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</si>
  <si>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</si>
  <si>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</si>
  <si>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</si>
  <si>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</si>
  <si>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</si>
  <si>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</si>
  <si>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</si>
  <si>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</si>
  <si>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</si>
  <si>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</si>
  <si>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</si>
  <si>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</si>
  <si>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</si>
  <si>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</si>
  <si>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</si>
  <si>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SECCIÓN ARCHIVO DE TITULOS Y PLANOS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</si>
  <si>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</si>
  <si>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</si>
  <si>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</si>
  <si>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</si>
  <si>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</si>
  <si>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</si>
  <si>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</si>
  <si>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</si>
  <si>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</si>
  <si>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</si>
  <si>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</si>
  <si>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</si>
  <si>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</si>
  <si>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</si>
  <si>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</si>
  <si>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</si>
  <si>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</si>
  <si>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</si>
  <si>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</si>
  <si>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</si>
  <si>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</si>
  <si>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</si>
  <si>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</si>
  <si>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</si>
  <si>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</si>
  <si>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</si>
  <si>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</si>
  <si>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</si>
  <si>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</si>
  <si>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</si>
  <si>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</si>
  <si>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</si>
  <si>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</si>
  <si>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</si>
  <si>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</si>
  <si>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</si>
  <si>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</si>
  <si>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</si>
  <si>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</si>
  <si>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</si>
  <si>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</si>
  <si>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</si>
  <si>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</si>
  <si>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</si>
  <si>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</si>
  <si>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</si>
  <si>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</si>
  <si>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</si>
  <si>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</si>
  <si>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</si>
  <si>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</si>
  <si>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</si>
  <si>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LUIS ALBERTO GUZMAN BASORA</t>
  </si>
  <si>
    <t>LUIS ALBERTO HERRERA GIL</t>
  </si>
  <si>
    <t>LUIS MANUEL GUZMAN GUZMAN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</si>
  <si>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</si>
  <si>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</si>
  <si>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</si>
  <si>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</si>
  <si>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</si>
  <si>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</si>
  <si>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</si>
  <si>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</si>
  <si>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</si>
  <si>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</si>
  <si>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</si>
  <si>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</si>
  <si>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</si>
  <si>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</si>
  <si>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</si>
  <si>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</si>
  <si>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</si>
  <si>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</si>
  <si>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</si>
  <si>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</si>
  <si>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</si>
  <si>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</si>
  <si>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</si>
  <si>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</si>
  <si>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</si>
  <si>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</si>
  <si>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</si>
  <si>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</si>
  <si>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</si>
  <si>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</si>
  <si>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</si>
  <si>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</si>
  <si>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</si>
  <si>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</si>
  <si>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</si>
  <si>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</si>
  <si>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</si>
  <si>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</si>
  <si>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</si>
  <si>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</si>
  <si>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</si>
  <si>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</si>
  <si>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</si>
  <si>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</si>
  <si>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</si>
  <si>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</si>
  <si>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</si>
  <si>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</si>
  <si>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</si>
  <si>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</si>
  <si>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</si>
  <si>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</si>
  <si>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</si>
  <si>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</si>
  <si>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</si>
  <si>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</si>
  <si>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</si>
  <si>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</si>
  <si>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</si>
  <si>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</si>
  <si>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</si>
  <si>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</si>
  <si>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</si>
  <si>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</si>
  <si>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</si>
  <si>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</si>
  <si>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</si>
  <si>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</si>
  <si>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</si>
  <si>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</si>
  <si>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</si>
  <si>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</si>
  <si>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</si>
  <si>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</si>
  <si>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</si>
  <si>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</si>
  <si>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</si>
  <si>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</si>
  <si>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</si>
  <si>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</si>
  <si>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</si>
  <si>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</si>
  <si>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</si>
  <si>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</si>
  <si>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</si>
  <si>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</si>
  <si>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</si>
  <si>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</si>
  <si>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</si>
  <si>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</si>
  <si>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</si>
  <si>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</si>
  <si>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</si>
  <si>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CHALIA AMANDA HERNANDEZ ACOSTA</t>
  </si>
  <si>
    <t>DAHIANA MARINA GONZALEZ EUSEBIO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</si>
  <si>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</si>
  <si>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</si>
  <si>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</si>
  <si>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</si>
  <si>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</si>
  <si>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</si>
  <si>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</si>
  <si>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</si>
  <si>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</si>
  <si>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</si>
  <si>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</si>
  <si>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</si>
  <si>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</si>
  <si>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</si>
  <si>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JACQUELINE MERCEDES MARTINEZ</t>
  </si>
  <si>
    <t>JAVIEL LABRILLER SILVERIO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</si>
  <si>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</si>
  <si>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</si>
  <si>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</si>
  <si>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</si>
  <si>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</si>
  <si>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</si>
  <si>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</si>
  <si>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</si>
  <si>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</si>
  <si>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</si>
  <si>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</si>
  <si>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</si>
  <si>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</si>
  <si>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</si>
  <si>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</si>
  <si>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</si>
  <si>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</si>
  <si>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</si>
  <si>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</si>
  <si>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</si>
  <si>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</si>
  <si>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</si>
  <si>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</si>
  <si>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</si>
  <si>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</si>
  <si>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 xml:space="preserve">YERICA YAFREISI DE LA CRUZ 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</si>
  <si>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</si>
  <si>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</si>
  <si>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</si>
  <si>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</si>
  <si>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</si>
  <si>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</si>
  <si>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</si>
  <si>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</si>
  <si>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</si>
  <si>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</si>
  <si>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</si>
  <si>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</si>
  <si>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</si>
  <si>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</si>
  <si>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</si>
  <si>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</si>
  <si>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</si>
  <si>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</si>
  <si>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</si>
  <si>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</si>
  <si>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</si>
  <si>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</si>
  <si>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</si>
  <si>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</si>
  <si>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</si>
  <si>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</si>
  <si>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</si>
  <si>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</si>
  <si>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</si>
  <si>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</si>
  <si>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</si>
  <si>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</si>
  <si>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</si>
  <si>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</si>
  <si>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</si>
  <si>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</si>
  <si>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</si>
  <si>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</si>
  <si>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</si>
  <si>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</si>
  <si>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</si>
  <si>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</si>
  <si>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</si>
  <si>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</si>
  <si>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</si>
  <si>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</si>
  <si>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</si>
  <si>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</si>
  <si>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</si>
  <si>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</si>
  <si>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</si>
  <si>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</si>
  <si>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</si>
  <si>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</si>
  <si>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</si>
  <si>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</si>
  <si>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ELPIDIO NERO DRULLARD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</si>
  <si>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</si>
  <si>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</si>
  <si>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</si>
  <si>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</si>
  <si>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</si>
  <si>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</si>
  <si>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</si>
  <si>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</si>
  <si>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</si>
  <si>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</si>
  <si>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</si>
  <si>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</si>
  <si>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</si>
  <si>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</si>
  <si>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</si>
  <si>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</si>
  <si>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</si>
  <si>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</si>
  <si>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</si>
  <si>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</si>
  <si>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</si>
  <si>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</si>
  <si>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</si>
  <si>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</si>
  <si>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</si>
  <si>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</si>
  <si>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</si>
  <si>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</si>
  <si>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</si>
  <si>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</si>
  <si>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</si>
  <si>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</si>
  <si>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</si>
  <si>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</si>
  <si>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</si>
  <si>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</si>
  <si>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</si>
  <si>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</si>
  <si>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</si>
  <si>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</si>
  <si>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</si>
  <si>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</si>
  <si>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</si>
  <si>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</si>
  <si>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</si>
  <si>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</si>
  <si>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</si>
  <si>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</si>
  <si>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</si>
  <si>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</si>
  <si>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</si>
  <si>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</si>
  <si>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</si>
  <si>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</si>
  <si>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</si>
  <si>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</si>
  <si>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</si>
  <si>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</si>
  <si>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</si>
  <si>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</si>
  <si>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</si>
  <si>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</si>
  <si>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</si>
  <si>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</si>
  <si>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</si>
  <si>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</si>
  <si>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</si>
  <si>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</si>
  <si>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</si>
  <si>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</si>
  <si>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</si>
  <si>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>ANYELO CORDERO PIADOSA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</si>
  <si>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</si>
  <si>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</si>
  <si>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</si>
  <si>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</si>
  <si>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</si>
  <si>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</si>
  <si>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</si>
  <si>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</si>
  <si>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</si>
  <si>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</si>
  <si>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</si>
  <si>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</si>
  <si>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</si>
  <si>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</si>
  <si>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</si>
  <si>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</si>
  <si>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CARLOS BERUETE BENITEZ</t>
  </si>
  <si>
    <t>JUAN MANUEL JAVIER ENCARNACION</t>
  </si>
  <si>
    <t>MARINO LIRANZO LORENZO</t>
  </si>
  <si>
    <t>MAXIMO GUILLEN HERNANDEZ</t>
  </si>
  <si>
    <t>NIVEIDIS FLORIAN PEREZ</t>
  </si>
  <si>
    <t>RAMON PIANTINI ROMERO</t>
  </si>
  <si>
    <t>RICHARD MANUEL OVALLE DE JESUS</t>
  </si>
  <si>
    <t>TEO ARNO MORA</t>
  </si>
  <si>
    <t>WILKIN ERNESTO MEDINA PINEDA</t>
  </si>
  <si>
    <t>YANETLIS GARO VALDEZ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</si>
  <si>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</si>
  <si>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</si>
  <si>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</si>
  <si>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</si>
  <si>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</si>
  <si>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</si>
  <si>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</si>
  <si>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</si>
  <si>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</si>
  <si>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</si>
  <si>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</si>
  <si>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</si>
  <si>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ADRIANO DALIS MATOS</t>
  </si>
  <si>
    <t>YENI PEREZ MERCEDES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</si>
  <si>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</si>
  <si>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</si>
  <si>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</si>
  <si>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</si>
  <si>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</si>
  <si>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</si>
  <si>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</si>
  <si>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</si>
  <si>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</si>
  <si>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</si>
  <si>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</si>
  <si>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</si>
  <si>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</si>
  <si>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</si>
  <si>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</si>
  <si>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</si>
  <si>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</si>
  <si>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</si>
  <si>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</si>
  <si>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</si>
  <si>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</si>
  <si>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</si>
  <si>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</si>
  <si>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</si>
  <si>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</si>
  <si>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</si>
  <si>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</si>
  <si>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</si>
  <si>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</si>
  <si>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</si>
  <si>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</si>
  <si>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</si>
  <si>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</si>
  <si>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</si>
  <si>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</si>
  <si>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</si>
  <si>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</si>
  <si>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</si>
  <si>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</si>
  <si>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</si>
  <si>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</si>
  <si>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</si>
  <si>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</si>
  <si>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</si>
  <si>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</si>
  <si>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</si>
  <si>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</si>
  <si>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</si>
  <si>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</si>
  <si>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</si>
  <si>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</si>
  <si>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</si>
  <si>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</si>
  <si>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</si>
  <si>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</si>
  <si>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</si>
  <si>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</si>
  <si>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</si>
  <si>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</si>
  <si>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</si>
  <si>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</si>
  <si>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</si>
  <si>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</si>
  <si>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</si>
  <si>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</si>
  <si>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</si>
  <si>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</si>
  <si>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</si>
  <si>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</si>
  <si>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</si>
  <si>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</si>
  <si>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ANLLI ANTONIO GONZALEZ RAMIREZ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</si>
  <si>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</si>
  <si>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</si>
  <si>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</si>
  <si>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</si>
  <si>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</si>
  <si>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</si>
  <si>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</si>
  <si>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</si>
  <si>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</si>
  <si>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</si>
  <si>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JOSE LUIS JIMENEZ FAMILIA</t>
  </si>
  <si>
    <t>JOSE RAMON BRITO ORTEGA</t>
  </si>
  <si>
    <t>JUNNIOR ALBERTO REYES MENDEZ</t>
  </si>
  <si>
    <t>ROGELITO CABRERA</t>
  </si>
  <si>
    <t>VICTOR MANUEL TORRES GUZMAN</t>
  </si>
  <si>
    <t>LEDWIN QUEVEDO RODRIGUEZ</t>
  </si>
  <si>
    <t>QUELIN FELIZ MORENO</t>
  </si>
  <si>
    <t>MODESTO CARVAJAL PEREZ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</si>
  <si>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</si>
  <si>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</si>
  <si>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</si>
  <si>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</si>
  <si>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</si>
  <si>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</si>
  <si>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</si>
  <si>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</si>
  <si>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</si>
  <si>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</si>
  <si>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</si>
  <si>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</si>
  <si>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</si>
  <si>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</si>
  <si>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</si>
  <si>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</si>
  <si>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</si>
  <si>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</si>
  <si>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</si>
  <si>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</si>
  <si>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DANIEL ROMERO RIVERA</t>
  </si>
  <si>
    <t>CLERISON ESCALANTE PEREZ</t>
  </si>
  <si>
    <t>ANTONIO ENCARNACION PEREZ</t>
  </si>
  <si>
    <t>YENNI HERNANDEZ OZORIA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</si>
  <si>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</si>
  <si>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</si>
  <si>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</si>
  <si>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</si>
  <si>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</si>
  <si>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</si>
  <si>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</si>
  <si>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</si>
  <si>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</si>
  <si>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</si>
  <si>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</si>
  <si>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</si>
  <si>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</si>
  <si>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</si>
  <si>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</si>
  <si>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</si>
  <si>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</si>
  <si>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JOEL AGUSTIN PEÑA ENCARNACION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</si>
  <si>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</si>
  <si>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</si>
  <si>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</si>
  <si>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</si>
  <si>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</si>
  <si>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</si>
  <si>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</si>
  <si>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</si>
  <si>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</si>
  <si>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</si>
  <si>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</si>
  <si>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</si>
  <si>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</si>
  <si>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</si>
  <si>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</si>
  <si>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</si>
  <si>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</si>
  <si>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</si>
  <si>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</si>
  <si>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RAFAEL PREBISTERIO MEJIA GUERRERO</t>
  </si>
  <si>
    <t>WILBER SAMIR SUSAÑA BAEZ</t>
  </si>
  <si>
    <t>RAFAEL A. BURGOS GOMEZ</t>
  </si>
  <si>
    <t>Director General de Bienes Nacionales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</si>
  <si>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</si>
  <si>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</si>
  <si>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</si>
  <si>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</si>
  <si>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</si>
  <si>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</si>
  <si>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</si>
  <si>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</si>
  <si>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</si>
  <si>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</si>
  <si>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</si>
  <si>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</si>
  <si>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</si>
  <si>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</si>
  <si>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</si>
  <si>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</si>
  <si>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</si>
  <si>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</si>
  <si>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</si>
  <si>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</si>
  <si>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</si>
  <si>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</si>
  <si>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</si>
  <si>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</si>
  <si>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</si>
  <si>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</si>
  <si>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</si>
  <si>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</si>
  <si>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</si>
  <si>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</si>
  <si>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</si>
  <si>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</si>
  <si>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</si>
  <si>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</si>
  <si>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</si>
  <si>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</si>
  <si>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</si>
  <si>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</si>
  <si>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</si>
  <si>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</si>
  <si>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</si>
  <si>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</si>
  <si>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DENNY ARMANDO NUÑEZ LEONARDO</t>
  </si>
  <si>
    <t>DEIVID GARCIA MAURICIO</t>
  </si>
  <si>
    <t>MAXIMO LOPEZ LOPEZ</t>
  </si>
  <si>
    <t>RAFAEL ARIAS MATA</t>
  </si>
  <si>
    <t>MARIO ELIAS OLMOS DE LOS SANTOS</t>
  </si>
  <si>
    <t>ANTONIO MEDINA MEDINA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</si>
  <si>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</si>
  <si>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</si>
  <si>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</si>
  <si>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</si>
  <si>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</si>
  <si>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</si>
  <si>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</si>
  <si>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</si>
  <si>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</si>
  <si>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</si>
  <si>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</si>
  <si>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</si>
  <si>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</si>
  <si>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</si>
  <si>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</si>
  <si>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</si>
  <si>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</si>
  <si>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</si>
  <si>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</si>
  <si>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</si>
  <si>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</si>
  <si>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</si>
  <si>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</si>
  <si>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</si>
  <si>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</si>
  <si>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</si>
  <si>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</si>
  <si>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</si>
  <si>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FRANCISCO MONTERO VALDEZ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</si>
  <si>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</si>
  <si>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</si>
  <si>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</si>
  <si>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</si>
  <si>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</si>
  <si>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</si>
  <si>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</si>
  <si>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</si>
  <si>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</si>
  <si>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</si>
  <si>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</si>
  <si>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</si>
  <si>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</si>
  <si>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</si>
  <si>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</si>
  <si>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</si>
  <si>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</si>
  <si>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</si>
  <si>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</si>
  <si>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</si>
  <si>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</si>
  <si>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</si>
  <si>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</si>
  <si>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</si>
  <si>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</si>
  <si>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</si>
  <si>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</si>
  <si>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</si>
  <si>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</si>
  <si>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</si>
  <si>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</si>
  <si>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</si>
  <si>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</si>
  <si>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</si>
  <si>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</si>
  <si>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</si>
  <si>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</si>
  <si>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ALBERNIZ ANSELMO ACOSTA GUZMAN</t>
  </si>
  <si>
    <t>JENNY EDELMIRA ABREU BERROA</t>
  </si>
  <si>
    <t>JHOAN MANUEL AYBAR ACOSTA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</si>
  <si>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</si>
  <si>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</si>
  <si>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</si>
  <si>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</si>
  <si>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</si>
  <si>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</si>
  <si>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</si>
  <si>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</si>
  <si>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</si>
  <si>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</si>
  <si>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</si>
  <si>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</si>
  <si>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</si>
  <si>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</si>
  <si>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</si>
  <si>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</si>
  <si>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</si>
  <si>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</si>
  <si>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</si>
  <si>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</si>
  <si>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</si>
  <si>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</si>
  <si>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</si>
  <si>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</si>
  <si>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</si>
  <si>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</si>
  <si>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</si>
  <si>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</si>
  <si>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</si>
  <si>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</si>
  <si>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</si>
  <si>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</si>
  <si>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</si>
  <si>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</si>
  <si>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</si>
  <si>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</si>
  <si>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</si>
  <si>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</si>
  <si>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</si>
  <si>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</si>
  <si>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</si>
  <si>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</si>
  <si>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</si>
  <si>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</si>
  <si>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</si>
  <si>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</si>
  <si>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</si>
  <si>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</si>
  <si>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</si>
  <si>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</si>
  <si>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</si>
  <si>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</si>
  <si>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</si>
  <si>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</si>
  <si>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</si>
  <si>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</si>
  <si>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</si>
  <si>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</si>
  <si>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</si>
  <si>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</si>
  <si>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</si>
  <si>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</si>
  <si>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</si>
  <si>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</si>
  <si>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</si>
  <si>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</si>
  <si>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</si>
  <si>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</si>
  <si>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</si>
  <si>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</si>
  <si>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</si>
  <si>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</si>
  <si>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</si>
  <si>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</si>
  <si>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</si>
  <si>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</si>
  <si>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</si>
  <si>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</si>
  <si>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</si>
  <si>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</si>
  <si>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</si>
  <si>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</si>
  <si>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</si>
  <si>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</si>
  <si>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</si>
  <si>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</si>
  <si>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</si>
  <si>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</si>
  <si>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</si>
  <si>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</si>
  <si>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</si>
  <si>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</si>
  <si>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</si>
  <si>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</si>
  <si>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</si>
  <si>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</si>
  <si>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</si>
  <si>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</si>
  <si>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</si>
  <si>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</si>
  <si>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</si>
  <si>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</si>
  <si>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</si>
  <si>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</si>
  <si>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</si>
  <si>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</si>
  <si>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</si>
  <si>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</si>
  <si>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</si>
  <si>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</si>
  <si>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</si>
  <si>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</si>
  <si>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</si>
  <si>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</si>
  <si>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</si>
  <si>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</si>
  <si>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</si>
  <si>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</si>
  <si>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</si>
  <si>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</si>
  <si>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</si>
  <si>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</si>
  <si>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</si>
  <si>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</si>
  <si>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</si>
  <si>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</si>
  <si>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</si>
  <si>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</si>
  <si>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</si>
  <si>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</si>
  <si>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</si>
  <si>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</si>
  <si>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</si>
  <si>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</si>
  <si>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</si>
  <si>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</si>
  <si>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</si>
  <si>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</si>
  <si>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</si>
  <si>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</si>
  <si>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</si>
  <si>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</si>
  <si>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</si>
  <si>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</si>
  <si>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</si>
  <si>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</si>
  <si>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</si>
  <si>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</si>
  <si>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RICARDO JOSE SEÑALADA BAEZ</t>
  </si>
  <si>
    <t>SIXTO DE LOS SANTOS ALCANTARA</t>
  </si>
  <si>
    <t>RENE COLUMNA GUZMAN</t>
  </si>
  <si>
    <t>EDWIN MANUEL ABREU LANTIGUA</t>
  </si>
  <si>
    <t>STARLIN RIVERA OZORIA</t>
  </si>
  <si>
    <t>GERARDO VALDEZ ALCANTARA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</si>
  <si>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</si>
  <si>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</si>
  <si>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</si>
  <si>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</si>
  <si>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</si>
  <si>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</si>
  <si>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</si>
  <si>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</si>
  <si>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</si>
  <si>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</si>
  <si>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</si>
  <si>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</si>
  <si>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</si>
  <si>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</si>
  <si>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</si>
  <si>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</si>
  <si>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</si>
  <si>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</si>
  <si>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</si>
  <si>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</si>
  <si>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</si>
  <si>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</si>
  <si>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</si>
  <si>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</si>
  <si>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</si>
  <si>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PAULA GARCIA GOMEZ</t>
  </si>
  <si>
    <t>CESAR CUEVAS CARABALLO</t>
  </si>
  <si>
    <t>DOMINGO DE LEON HERNANDEZ</t>
  </si>
  <si>
    <t>ZELIDET CABADA DE LA ROSA</t>
  </si>
  <si>
    <t>JAMELIN DANILSI DE LOS SANTOS PAULA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</si>
  <si>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</si>
  <si>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</si>
  <si>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</si>
  <si>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</si>
  <si>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</si>
  <si>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</si>
  <si>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</si>
  <si>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</si>
  <si>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MANUEL AMADEO TEZANOS PELLICE</t>
  </si>
  <si>
    <t>MIGUEL ELIAS JIMENEZ GERVACIO</t>
  </si>
  <si>
    <t>DOMINGO VICIOSO</t>
  </si>
  <si>
    <t>JULIAN MATEO PEREZ</t>
  </si>
  <si>
    <t>ELVYS MOTA REYES</t>
  </si>
  <si>
    <t>JUAN ESTEBAN JUNIOR CRUZ DIAZ</t>
  </si>
  <si>
    <t>GERMANIA MERCEDES GERMAN LEBRON</t>
  </si>
  <si>
    <t>DEURY DAVID DE LA CRUZ HERNANDEZ</t>
  </si>
  <si>
    <t>ELIZER SOTO DE OLEO</t>
  </si>
  <si>
    <t>EDDY DE LA ROSA ROCHTTIS</t>
  </si>
  <si>
    <t>FELIPE BENITEZ</t>
  </si>
  <si>
    <t>WALKIRI MALDONADO</t>
  </si>
  <si>
    <t>CERTIFICAMOS QUE ESTA NÓMINA DE PAGO QUE CONSTA DE ***11*** HOJAS, ESTA CORRECTA Y COMPLETA Y QUE LAS PERSONAS ENUMERADAS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</si>
  <si>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</si>
  <si>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</si>
  <si>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</si>
  <si>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</si>
  <si>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</si>
  <si>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</si>
  <si>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</si>
  <si>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</si>
  <si>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</si>
  <si>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</si>
  <si>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</si>
  <si>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</si>
  <si>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</si>
  <si>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</si>
  <si>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</si>
  <si>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</si>
  <si>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</si>
  <si>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</si>
  <si>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</si>
  <si>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</si>
  <si>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ROSA MARIBEL VALDEZ BATISTA DE BELE</t>
  </si>
  <si>
    <t>VICTOR ARIAS MATEO</t>
  </si>
  <si>
    <t>JESUS DE NAZARENO CASTELLANOS MORIL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</si>
  <si>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</si>
  <si>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</si>
  <si>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</si>
  <si>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</si>
  <si>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</si>
  <si>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</si>
  <si>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ALEXI SAMBOY</t>
  </si>
  <si>
    <t>CRISTIAN EMMANUEL FIGUEROA HIDALGO</t>
  </si>
  <si>
    <t>JOHANLY LIRIANO DOMINGUEZ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</si>
  <si>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</si>
  <si>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</si>
  <si>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</si>
  <si>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</si>
  <si>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</si>
  <si>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</si>
  <si>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</si>
  <si>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</si>
  <si>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</si>
  <si>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</si>
  <si>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</si>
  <si>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ENCARGADO (A) RECLUTAMIENTO Y SELECCIÓN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</si>
  <si>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</si>
  <si>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</si>
  <si>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</si>
  <si>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</si>
  <si>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</si>
  <si>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</si>
  <si>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</si>
  <si>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</si>
  <si>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</si>
  <si>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</si>
  <si>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</si>
  <si>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</si>
  <si>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</si>
  <si>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</si>
  <si>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</si>
  <si>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</si>
  <si>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</si>
  <si>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ANGELA ARACELIS EUSEBIO RAMIREZ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</si>
  <si>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</si>
  <si>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</si>
  <si>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</si>
  <si>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</si>
  <si>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</si>
  <si>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</si>
  <si>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</si>
  <si>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</si>
  <si>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</si>
  <si>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</si>
  <si>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</si>
  <si>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</si>
  <si>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</si>
  <si>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</si>
  <si>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</si>
  <si>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</si>
  <si>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</si>
  <si>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</si>
  <si>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</si>
  <si>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</si>
  <si>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</si>
  <si>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</si>
  <si>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</si>
  <si>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CARLA TERESA VALDEZ DE LA CRUZ</t>
  </si>
  <si>
    <t>TECNICO EN CONTABILIDAD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</si>
  <si>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</si>
  <si>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</si>
  <si>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</si>
  <si>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</si>
  <si>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</si>
  <si>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</si>
  <si>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</si>
  <si>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</si>
  <si>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</si>
  <si>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</si>
  <si>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</si>
  <si>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</si>
  <si>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CLAUDIO MONTERO LEBRON</t>
  </si>
  <si>
    <t>CRISTOPHER EMIL SEGURA RUIZ</t>
  </si>
  <si>
    <t>DANILSON ROSARIO BATISTA</t>
  </si>
  <si>
    <t xml:space="preserve">DANNA YDALINA TAVERAS RODRIGUEZ 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</si>
  <si>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</si>
  <si>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</si>
  <si>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</si>
  <si>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</si>
  <si>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</si>
  <si>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</si>
  <si>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</si>
  <si>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</si>
  <si>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</si>
  <si>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</si>
  <si>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</si>
  <si>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</si>
  <si>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</si>
  <si>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</si>
  <si>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EDWARD ANTONIO AGUASANTA MEDINA</t>
  </si>
  <si>
    <t>EIMY ALEXA PEÑA MATOS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</si>
  <si>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</si>
  <si>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</si>
  <si>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</si>
  <si>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</si>
  <si>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</si>
  <si>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</si>
  <si>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</si>
  <si>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</si>
  <si>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</si>
  <si>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ELVYS OMAR TAVERAS GARCIA</t>
  </si>
  <si>
    <t>ADMINISTRADOR DE REDES TECN. Y COM.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</si>
  <si>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</si>
  <si>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</si>
  <si>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</si>
  <si>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</si>
  <si>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</si>
  <si>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</si>
  <si>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</si>
  <si>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</si>
  <si>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</si>
  <si>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</si>
  <si>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</si>
  <si>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</si>
  <si>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</si>
  <si>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</si>
  <si>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</si>
  <si>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</si>
  <si>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</si>
  <si>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</si>
  <si>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ENCARGADO DE NÒMINA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</si>
  <si>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</si>
  <si>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</si>
  <si>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</si>
  <si>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</si>
  <si>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</si>
  <si>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</si>
  <si>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</si>
  <si>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</si>
  <si>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DE JESÚS DE LEÓN GRULLÓN</t>
  </si>
  <si>
    <t>DIRECTOR FINANCIERO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</si>
  <si>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</si>
  <si>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</si>
  <si>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</si>
  <si>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</si>
  <si>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</si>
  <si>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</si>
  <si>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</si>
  <si>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</si>
  <si>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</si>
  <si>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</si>
  <si>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</si>
  <si>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</si>
  <si>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</si>
  <si>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</si>
  <si>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</si>
  <si>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ANTONIO RONDÓN RODRÍGUEZ</t>
  </si>
  <si>
    <t>GILBERTO GRULLON SALOMON</t>
  </si>
  <si>
    <t>GILBERTO RESTITUYO</t>
  </si>
  <si>
    <t>GUILLERMO JIMENEZ MATEO</t>
  </si>
  <si>
    <t>TECNICO DE NÒMINA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</si>
  <si>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</si>
  <si>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</si>
  <si>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</si>
  <si>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</si>
  <si>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</si>
  <si>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</si>
  <si>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</si>
  <si>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</si>
  <si>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</si>
  <si>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IGNACIO EMILIO MEDRANO GARCIA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</si>
  <si>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</si>
  <si>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</si>
  <si>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</si>
  <si>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</si>
  <si>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</si>
  <si>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JENNIFER RODRÍGUEZ DE GARCÍA</t>
  </si>
  <si>
    <t>JENNY JOSEFINA ROSARIO ACOSTA</t>
  </si>
  <si>
    <t>JENNY VALDEZ UBIERA</t>
  </si>
  <si>
    <t>JESENIA ADAMES TOLEDO</t>
  </si>
  <si>
    <t>JESSE GREGORY GUILLEN PEGUERO</t>
  </si>
  <si>
    <t>JESSICA NINA REYES</t>
  </si>
  <si>
    <t>JESUS IGNACIO NINA FIGUEROA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</si>
  <si>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</si>
  <si>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</si>
  <si>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</si>
  <si>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</si>
  <si>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</si>
  <si>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</si>
  <si>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JOEL PAEZ RAMIREZ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</si>
  <si>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</si>
  <si>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</si>
  <si>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</si>
  <si>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</si>
  <si>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</si>
  <si>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</si>
  <si>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</si>
  <si>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</si>
  <si>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</si>
  <si>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</si>
  <si>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</si>
  <si>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</si>
  <si>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ANTONIO TRINIDAD SENA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</si>
  <si>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</si>
  <si>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</si>
  <si>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</si>
  <si>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</si>
  <si>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</si>
  <si>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</si>
  <si>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</si>
  <si>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</si>
  <si>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</si>
  <si>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</si>
  <si>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</si>
  <si>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</si>
  <si>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</si>
  <si>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</si>
  <si>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</si>
  <si>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</si>
  <si>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</si>
  <si>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</si>
  <si>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</si>
  <si>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</si>
  <si>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</si>
  <si>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</si>
  <si>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</si>
  <si>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</si>
  <si>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</si>
  <si>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</si>
  <si>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</si>
  <si>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</si>
  <si>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RICARDO MATIAS SANTANA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</si>
  <si>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</si>
  <si>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</si>
  <si>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</si>
  <si>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</si>
  <si>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</si>
  <si>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</si>
  <si>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</si>
  <si>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</si>
  <si>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</si>
  <si>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</si>
  <si>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</si>
  <si>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</si>
  <si>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</si>
  <si>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</si>
  <si>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</si>
  <si>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</si>
  <si>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</si>
  <si>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</si>
  <si>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</si>
  <si>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</si>
  <si>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</si>
  <si>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ALEJANDRO FERRERAS RODRIGUEZ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</si>
  <si>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</si>
  <si>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</si>
  <si>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</si>
  <si>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</si>
  <si>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</si>
  <si>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</si>
  <si>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</si>
  <si>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</si>
  <si>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</si>
  <si>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</si>
  <si>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</si>
  <si>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</si>
  <si>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</si>
  <si>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</si>
  <si>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</si>
  <si>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</si>
  <si>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</si>
  <si>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</si>
  <si>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</si>
  <si>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</si>
  <si>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</si>
  <si>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</si>
  <si>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</si>
  <si>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</si>
  <si>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 ANGEL CONTRERAS REYES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</si>
  <si>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</si>
  <si>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</si>
  <si>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</si>
  <si>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</si>
  <si>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</si>
  <si>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</si>
  <si>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</si>
  <si>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</si>
  <si>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</si>
  <si>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</si>
  <si>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</si>
  <si>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</si>
  <si>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</si>
  <si>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</si>
  <si>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</si>
  <si>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</si>
  <si>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NICOLE ALEXANDRA PAREDES CIPRIAN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</si>
  <si>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</si>
  <si>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</si>
  <si>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</si>
  <si>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</si>
  <si>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</si>
  <si>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</si>
  <si>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</si>
  <si>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PAMELA HEROÍNA BURGOS FERRERA</t>
  </si>
  <si>
    <t>PAULA CARELA BRAZOBAN</t>
  </si>
  <si>
    <t>PEDRO ANTONIO CASTILLO DE LA CRUZ</t>
  </si>
  <si>
    <t>PEDRO JULIO MARIANO TEJEDA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</si>
  <si>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</si>
  <si>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</si>
  <si>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</si>
  <si>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</si>
  <si>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</si>
  <si>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</si>
  <si>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</si>
  <si>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</si>
  <si>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</si>
  <si>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</si>
  <si>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</si>
  <si>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RICARDO ADAMS RONDON MATEO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</si>
  <si>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</si>
  <si>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</si>
  <si>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</si>
  <si>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</si>
  <si>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</si>
  <si>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</si>
  <si>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</si>
  <si>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</si>
  <si>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</si>
  <si>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</si>
  <si>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</si>
  <si>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</si>
  <si>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</si>
  <si>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SILVIA MENDEZ LORENZO</t>
  </si>
  <si>
    <t>SOCRATES DE JESUS TORRES RODRIGUEZ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</si>
  <si>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</si>
  <si>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</si>
  <si>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</si>
  <si>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</si>
  <si>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</si>
  <si>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</si>
  <si>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</si>
  <si>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</si>
  <si>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</si>
  <si>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EMILIO SANTANA FLORIAN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</si>
  <si>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</si>
  <si>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</si>
  <si>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</si>
  <si>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</si>
  <si>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</si>
  <si>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</si>
  <si>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TECNICO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</si>
  <si>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</si>
  <si>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</si>
  <si>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</si>
  <si>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</si>
  <si>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</si>
  <si>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</si>
  <si>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</si>
  <si>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</si>
  <si>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</si>
  <si>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</si>
  <si>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</si>
  <si>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</si>
  <si>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</si>
  <si>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</si>
  <si>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</si>
  <si>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YILENNY PAMELA REYES</t>
  </si>
  <si>
    <t>YUNY ALT. ACEVEDO GARCIA</t>
  </si>
  <si>
    <t>ZULEIKA ESMERALDA JAVIER RIVAS</t>
  </si>
  <si>
    <t>ZULEYKI INMACULADA ROSARIO PAREDES</t>
  </si>
  <si>
    <t>CERTIFICAMOS QUE ESTA NÓMINA DE PAGO QUE CONSTA DE ***9*** HOJAS, ESTA CORRECTA Y COMPLETA Y QUE LAS PERSONAS ENUMERADAS</t>
  </si>
  <si>
    <t>JOSE AMADO MENA HERNANDEZ</t>
  </si>
  <si>
    <t>NICOLE DILENIA PEREZ OGANDO</t>
  </si>
  <si>
    <t>ANGEL ISMAEL ROJAS MEREJO</t>
  </si>
  <si>
    <t>MARIA BELTRE BENITEZ</t>
  </si>
  <si>
    <t>ERNESTO LUIS SANTANA CASTILLO</t>
  </si>
  <si>
    <t>LEOVIGILDO MEDRANO CASTILLO</t>
  </si>
  <si>
    <t>JOSE LUIS MATEO PAULINO</t>
  </si>
  <si>
    <t>RAMON ORLANDO ABREU MARTE</t>
  </si>
  <si>
    <t>ZOILO ESTIWAL RAMIREZ GALVA</t>
  </si>
  <si>
    <t>ALBERTO MIGUEL VICENTE RODRIGUEZ</t>
  </si>
  <si>
    <t>RAIMER ALFREDO MARTINEZ CABRERA</t>
  </si>
  <si>
    <t>ERICK ENRIQUE CARRASCO MERCEDES</t>
  </si>
  <si>
    <t>HIPOLITO MATEO VALDEZ</t>
  </si>
  <si>
    <t>CARLOS MANUEL ROA OGANDO</t>
  </si>
  <si>
    <t>MARIA FERNANDA MARTINEZ HERNANDEZ</t>
  </si>
  <si>
    <t>ROGELIO HERRERA TURBI</t>
  </si>
  <si>
    <t>Correspondiente al mes de abril del año 2025</t>
  </si>
  <si>
    <t>JOSE VISMAR ALMONTE GOMEZ</t>
  </si>
  <si>
    <t>EYKEL VETILIO OLIVERO PERALTA</t>
  </si>
  <si>
    <t>ELIAS ISMAEL RUIZ CASTILLO</t>
  </si>
  <si>
    <t>ALTAGRACIA CAROLINA CASTILLO FELIZ</t>
  </si>
  <si>
    <t>ENRIQUE ROBERT SEGURA CUEVAS</t>
  </si>
  <si>
    <t xml:space="preserve"> EN LA MISMA SON LAS QUE AL 30 DE ABRIL DEL AÑO 2025 FIGURAN EN LOS RECORDS DE COMPENSACIÓN PERSONAL DE VIGILANCIA QUE MANTIENE LA DGBN. </t>
  </si>
  <si>
    <t xml:space="preserve"> EN LA MISMA SON LAS QUE AL 30 DE ABRIL DEL AÑO 2025 FIGURAN EN LOS RECORDS EMPLEADOS TEMPORALES QUE MANTIENE LA DGBN. </t>
  </si>
  <si>
    <t xml:space="preserve">EN LA MISMA SON LAS QUE AL 30 DE ABRIL DEL AÑO 2025 FIGURAN EN LOS RECORDS DEL PERSONAL FIJO 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</si>
</sst>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6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4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0" fillId="0" borderId="0" xfId="0" applyFill="1"/>
    <xf numFmtId="0" fontId="30" fillId="0" borderId="0" xfId="46" applyFont="1" applyAlignment="1">
      <alignment horizontal="center" vertical="center" wrapText="1"/>
    </xf>
    <xf numFmtId="4" fontId="30" fillId="0" borderId="0" xfId="46" applyNumberFormat="1" applyFont="1" applyAlignment="1">
      <alignment horizontal="center" vertical="center"/>
    </xf>
    <xf numFmtId="0" fontId="30" fillId="0" borderId="0" xfId="46" applyFont="1" applyAlignment="1">
      <alignment vertical="center"/>
    </xf>
    <xf numFmtId="0" fontId="30" fillId="0" borderId="1" xfId="46" applyFont="1" applyFill="1" applyBorder="1" applyAlignment="1">
      <alignment horizontal="center" vertical="center"/>
    </xf>
    <xf numFmtId="0" fontId="30" fillId="0" borderId="0" xfId="46" applyFont="1" applyFill="1" applyAlignment="1">
      <alignment vertical="center"/>
    </xf>
    <xf numFmtId="0" fontId="30" fillId="0" borderId="1" xfId="44" applyFont="1" applyFill="1" applyBorder="1" applyAlignment="1">
      <alignment horizontal="center" vertical="center" wrapText="1"/>
    </xf>
    <xf numFmtId="0" fontId="32" fillId="0" borderId="1" xfId="46" applyFont="1" applyFill="1" applyBorder="1" applyAlignment="1">
      <alignment horizontal="center" vertical="center"/>
    </xf>
    <xf numFmtId="0" fontId="30" fillId="0" borderId="0" xfId="44" applyFont="1" applyFill="1" applyAlignment="1">
      <alignment vertical="center"/>
    </xf>
    <xf numFmtId="0" fontId="30" fillId="0" borderId="1" xfId="46" applyFont="1" applyFill="1" applyBorder="1" applyAlignment="1">
      <alignment horizontal="center" vertical="center" wrapText="1"/>
    </xf>
    <xf numFmtId="0" fontId="32" fillId="0" borderId="0" xfId="46" applyFont="1" applyFill="1" applyAlignment="1">
      <alignment vertical="center"/>
    </xf>
    <xf numFmtId="0" fontId="32" fillId="0" borderId="0" xfId="46" applyFont="1" applyFill="1" applyAlignment="1">
      <alignment horizontal="left" vertical="center"/>
    </xf>
    <xf numFmtId="4" fontId="30" fillId="0" borderId="0" xfId="46" applyNumberFormat="1" applyFont="1" applyAlignment="1">
      <alignment vertical="center"/>
    </xf>
    <xf numFmtId="0" fontId="41" fillId="0" borderId="0" xfId="46" applyFont="1" applyAlignment="1">
      <alignment vertical="center"/>
    </xf>
    <xf numFmtId="0" fontId="30" fillId="0" borderId="0" xfId="46" applyFont="1" applyAlignment="1">
      <alignment horizontal="left" vertical="center"/>
    </xf>
    <xf numFmtId="0" fontId="30" fillId="0" borderId="0" xfId="46" applyFont="1" applyAlignment="1">
      <alignment horizontal="left" vertical="center" wrapText="1"/>
    </xf>
    <xf numFmtId="43" fontId="33" fillId="0" borderId="0" xfId="47" applyFont="1" applyFill="1" applyBorder="1" applyAlignment="1">
      <alignment horizontal="center" vertical="center" wrapText="1"/>
    </xf>
    <xf numFmtId="0" fontId="30" fillId="0" borderId="1" xfId="46" applyFont="1" applyFill="1" applyBorder="1" applyAlignment="1">
      <alignment horizontal="left" vertical="center"/>
    </xf>
    <xf numFmtId="0" fontId="32" fillId="0" borderId="1" xfId="44" applyFont="1" applyFill="1" applyBorder="1" applyAlignment="1">
      <alignment horizontal="center" vertical="center" wrapText="1"/>
    </xf>
    <xf numFmtId="0" fontId="30" fillId="0" borderId="0" xfId="46" applyFont="1" applyFill="1" applyAlignment="1">
      <alignment horizontal="left" vertical="center"/>
    </xf>
    <xf numFmtId="9" fontId="32" fillId="0" borderId="1" xfId="48" applyFont="1" applyFill="1" applyBorder="1" applyAlignment="1">
      <alignment horizontal="left" vertical="center" wrapText="1"/>
    </xf>
    <xf numFmtId="0" fontId="30" fillId="0" borderId="1" xfId="46" applyFont="1" applyFill="1" applyBorder="1" applyAlignment="1">
      <alignment horizontal="left" vertical="center" wrapText="1"/>
    </xf>
    <xf numFmtId="0" fontId="32" fillId="0" borderId="1" xfId="46" applyFont="1" applyFill="1" applyBorder="1" applyAlignment="1">
      <alignment horizontal="left" vertical="center" wrapText="1"/>
    </xf>
    <xf numFmtId="9" fontId="35" fillId="0" borderId="1" xfId="48" applyFont="1" applyFill="1" applyBorder="1" applyAlignment="1">
      <alignment horizontal="left" vertical="center" wrapText="1"/>
    </xf>
    <xf numFmtId="9" fontId="35" fillId="0" borderId="1" xfId="48" applyFont="1" applyFill="1" applyBorder="1" applyAlignment="1">
      <alignment vertical="center" wrapText="1"/>
    </xf>
    <xf numFmtId="9" fontId="30" fillId="0" borderId="1" xfId="48" applyFont="1" applyFill="1" applyBorder="1" applyAlignment="1">
      <alignment horizontal="left" vertical="center" wrapText="1"/>
    </xf>
    <xf numFmtId="14" fontId="30" fillId="0" borderId="1" xfId="46" applyNumberFormat="1" applyFont="1" applyFill="1" applyBorder="1" applyAlignment="1">
      <alignment horizontal="left" vertical="center" wrapText="1"/>
    </xf>
    <xf numFmtId="0" fontId="32" fillId="0" borderId="1" xfId="46" applyFont="1" applyFill="1" applyBorder="1" applyAlignment="1">
      <alignment vertical="center" wrapText="1"/>
    </xf>
    <xf numFmtId="0" fontId="38" fillId="0" borderId="0" xfId="46" applyFont="1" applyAlignment="1">
      <alignment vertical="center"/>
    </xf>
    <xf numFmtId="0" fontId="38" fillId="0" borderId="0" xfId="46" applyFont="1" applyAlignment="1">
      <alignment vertical="center" wrapText="1"/>
    </xf>
    <xf numFmtId="4" fontId="38" fillId="0" borderId="0" xfId="46" applyNumberFormat="1" applyFont="1" applyAlignment="1">
      <alignment vertical="center"/>
    </xf>
    <xf numFmtId="0" fontId="32" fillId="0" borderId="0" xfId="46" applyFont="1" applyAlignment="1">
      <alignment vertical="center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40" fillId="0" borderId="0" xfId="46" applyFont="1" applyAlignment="1">
      <alignment vertical="center" wrapText="1"/>
    </xf>
    <xf numFmtId="0" fontId="35" fillId="0" borderId="1" xfId="46" applyFont="1" applyFill="1" applyBorder="1" applyAlignment="1">
      <alignment horizontal="left" vertical="center" wrapText="1"/>
    </xf>
    <xf numFmtId="43" fontId="32" fillId="0" borderId="1" xfId="47" applyFont="1" applyFill="1" applyBorder="1" applyAlignment="1">
      <alignment horizontal="left" vertical="center" shrinkToFit="1"/>
    </xf>
    <xf numFmtId="0" fontId="30" fillId="0" borderId="1" xfId="46" applyFont="1" applyFill="1" applyBorder="1" applyAlignment="1">
      <alignment horizontal="left" vertical="center" shrinkToFit="1"/>
    </xf>
    <xf numFmtId="0" fontId="32" fillId="0" borderId="1" xfId="46" applyFont="1" applyFill="1" applyBorder="1" applyAlignment="1">
      <alignment horizontal="left" vertical="center" shrinkToFit="1"/>
    </xf>
    <xf numFmtId="9" fontId="32" fillId="0" borderId="1" xfId="48" applyFont="1" applyFill="1" applyBorder="1" applyAlignment="1">
      <alignment horizontal="left" vertical="center" shrinkToFit="1"/>
    </xf>
    <xf numFmtId="0" fontId="32" fillId="0" borderId="1" xfId="46" applyFont="1" applyFill="1" applyBorder="1" applyAlignment="1">
      <alignment vertical="center" shrinkToFit="1"/>
    </xf>
    <xf numFmtId="167" fontId="30" fillId="0" borderId="1" xfId="46" applyNumberFormat="1" applyFont="1" applyFill="1" applyBorder="1" applyAlignment="1">
      <alignment horizontal="left" vertical="center" shrinkToFit="1"/>
    </xf>
    <xf numFmtId="9" fontId="32" fillId="0" borderId="1" xfId="48" applyFont="1" applyFill="1" applyBorder="1" applyAlignment="1">
      <alignment vertical="center" shrinkToFit="1"/>
    </xf>
    <xf numFmtId="9" fontId="30" fillId="0" borderId="1" xfId="48" applyFont="1" applyFill="1" applyBorder="1" applyAlignment="1">
      <alignment horizontal="left" vertical="center" shrinkToFit="1"/>
    </xf>
    <xf numFmtId="0" fontId="30" fillId="0" borderId="1" xfId="46" applyFont="1" applyFill="1" applyBorder="1" applyAlignment="1">
      <alignment vertical="center" shrinkToFit="1"/>
    </xf>
    <xf numFmtId="9" fontId="30" fillId="0" borderId="1" xfId="48" applyFont="1" applyFill="1" applyBorder="1" applyAlignment="1">
      <alignment vertical="center" shrinkToFit="1"/>
    </xf>
    <xf numFmtId="0" fontId="30" fillId="0" borderId="0" xfId="46" applyFont="1" applyAlignment="1">
      <alignment horizontal="center"/>
    </xf>
    <xf numFmtId="0" fontId="30" fillId="0" borderId="0" xfId="46" applyFont="1" applyAlignment="1"/>
    <xf numFmtId="4" fontId="30" fillId="0" borderId="0" xfId="46" applyNumberFormat="1" applyFont="1" applyAlignment="1"/>
    <xf numFmtId="43" fontId="42" fillId="33" borderId="1" xfId="47" applyFont="1" applyFill="1" applyBorder="1" applyAlignment="1">
      <alignment horizontal="center" vertical="center" wrapText="1"/>
    </xf>
    <xf numFmtId="4" fontId="30" fillId="0" borderId="1" xfId="44" applyNumberFormat="1" applyFont="1" applyFill="1" applyBorder="1" applyAlignment="1">
      <alignment vertical="center" wrapText="1"/>
    </xf>
    <xf numFmtId="168" fontId="45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4" fontId="47" fillId="0" borderId="0" xfId="46" applyNumberFormat="1" applyFont="1" applyAlignment="1">
      <alignment vertical="center"/>
    </xf>
    <xf numFmtId="0" fontId="47" fillId="0" borderId="0" xfId="46" applyFont="1" applyAlignment="1">
      <alignment vertical="center"/>
    </xf>
    <xf numFmtId="0" fontId="46" fillId="0" borderId="0" xfId="46" applyFont="1" applyAlignment="1"/>
    <xf numFmtId="0" fontId="46" fillId="0" borderId="0" xfId="46" applyFont="1" applyAlignment="1">
      <alignment wrapText="1"/>
    </xf>
    <xf numFmtId="4" fontId="46" fillId="0" borderId="0" xfId="46" applyNumberFormat="1" applyFont="1" applyAlignment="1"/>
    <xf numFmtId="4" fontId="47" fillId="0" borderId="0" xfId="46" applyNumberFormat="1" applyFont="1" applyAlignment="1"/>
    <xf numFmtId="0" fontId="47" fillId="0" borderId="0" xfId="46" applyFont="1" applyAlignment="1"/>
    <xf numFmtId="0" fontId="48" fillId="0" borderId="0" xfId="46" applyFont="1" applyAlignment="1"/>
    <xf numFmtId="0" fontId="48" fillId="0" borderId="0" xfId="46" applyFont="1" applyAlignment="1">
      <alignment wrapText="1"/>
    </xf>
    <xf numFmtId="4" fontId="48" fillId="0" borderId="0" xfId="46" applyNumberFormat="1" applyFont="1" applyAlignment="1"/>
    <xf numFmtId="0" fontId="48" fillId="0" borderId="0" xfId="46" applyFont="1" applyAlignment="1">
      <alignment vertical="center"/>
    </xf>
    <xf numFmtId="4" fontId="48" fillId="0" borderId="0" xfId="46" applyNumberFormat="1" applyFont="1" applyAlignment="1">
      <alignment vertical="center"/>
    </xf>
    <xf numFmtId="166" fontId="46" fillId="0" borderId="0" xfId="46" applyNumberFormat="1" applyFont="1" applyAlignment="1">
      <alignment vertical="center"/>
    </xf>
    <xf numFmtId="0" fontId="47" fillId="0" borderId="0" xfId="44" applyFont="1" applyAlignment="1">
      <alignment vertical="center"/>
    </xf>
    <xf numFmtId="0" fontId="47" fillId="0" borderId="0" xfId="44" applyFont="1" applyAlignment="1">
      <alignment vertical="center" wrapText="1"/>
    </xf>
    <xf numFmtId="4" fontId="30" fillId="0" borderId="1" xfId="44" applyNumberFormat="1" applyFont="1" applyBorder="1" applyAlignment="1">
      <alignment vertical="center" wrapText="1"/>
    </xf>
    <xf numFmtId="43" fontId="42" fillId="33" borderId="1" xfId="47" applyFont="1" applyFill="1" applyBorder="1" applyAlignment="1">
      <alignment horizontal="center" vertical="center" wrapText="1" readingOrder="1"/>
    </xf>
    <xf numFmtId="9" fontId="32" fillId="0" borderId="1" xfId="48" applyFont="1" applyFill="1" applyBorder="1" applyAlignment="1" applyProtection="1">
      <alignment vertical="center" wrapText="1"/>
      <protection locked="0"/>
    </xf>
    <xf numFmtId="4" fontId="33" fillId="33" borderId="1" xfId="44" applyNumberFormat="1" applyFont="1" applyFill="1" applyBorder="1" applyAlignment="1">
      <alignment vertical="center"/>
    </xf>
    <xf numFmtId="168" fontId="47" fillId="0" borderId="0" xfId="44" applyNumberFormat="1" applyFont="1" applyAlignment="1">
      <alignment vertical="center"/>
    </xf>
    <xf numFmtId="4" fontId="49" fillId="0" borderId="0" xfId="44" applyNumberFormat="1" applyFont="1" applyAlignment="1">
      <alignment vertical="center"/>
    </xf>
    <xf numFmtId="4" fontId="36" fillId="0" borderId="0" xfId="44" applyNumberFormat="1" applyFont="1" applyAlignment="1">
      <alignment vertical="center"/>
    </xf>
    <xf numFmtId="4" fontId="43" fillId="0" borderId="0" xfId="44" applyNumberFormat="1" applyFont="1" applyAlignment="1">
      <alignment vertical="center"/>
    </xf>
    <xf numFmtId="168" fontId="32" fillId="0" borderId="1" xfId="46" applyNumberFormat="1" applyFont="1" applyBorder="1" applyAlignment="1" applyProtection="1">
      <alignment vertical="center"/>
      <protection locked="0"/>
    </xf>
    <xf numFmtId="0" fontId="30" fillId="0" borderId="1" xfId="46" applyFont="1" applyBorder="1" applyAlignment="1">
      <alignment horizontal="left" vertical="center"/>
    </xf>
    <xf numFmtId="9" fontId="32" fillId="0" borderId="1" xfId="48" applyFont="1" applyFill="1" applyBorder="1" applyAlignment="1" applyProtection="1">
      <alignment horizontal="left" vertical="center" wrapText="1"/>
      <protection locked="0"/>
    </xf>
    <xf numFmtId="0" fontId="30" fillId="0" borderId="1" xfId="46" applyFont="1" applyBorder="1" applyAlignment="1">
      <alignment horizontal="left" vertical="center" wrapText="1"/>
    </xf>
    <xf numFmtId="0" fontId="30" fillId="0" borderId="1" xfId="46" applyFont="1" applyBorder="1" applyAlignment="1">
      <alignment horizontal="center" vertical="center"/>
    </xf>
    <xf numFmtId="0" fontId="32" fillId="0" borderId="1" xfId="46" applyFont="1" applyBorder="1" applyAlignment="1" applyProtection="1">
      <alignment horizontal="center" vertical="center"/>
      <protection locked="0"/>
    </xf>
    <xf numFmtId="4" fontId="33" fillId="0" borderId="0" xfId="1" applyNumberFormat="1" applyFont="1" applyFill="1" applyBorder="1" applyAlignment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0" fillId="0" borderId="0" xfId="46" applyNumberFormat="1" applyFont="1" applyAlignment="1">
      <alignment vertical="center"/>
    </xf>
    <xf numFmtId="4" fontId="37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30" fillId="0" borderId="1" xfId="46" applyFont="1" applyFill="1" applyBorder="1" applyAlignment="1">
      <alignment vertical="center"/>
    </xf>
    <xf numFmtId="0" fontId="50" fillId="0" borderId="0" xfId="0" applyFont="1"/>
    <xf numFmtId="0" fontId="50" fillId="0" borderId="0" xfId="0" applyFont="1" applyAlignment="1">
      <alignment horizontal="center"/>
    </xf>
    <xf numFmtId="166" fontId="50" fillId="0" borderId="0" xfId="0" applyNumberFormat="1" applyFont="1"/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0" fillId="0" borderId="0" xfId="0" applyFont="1" applyAlignment="1">
      <alignment vertical="top"/>
    </xf>
    <xf numFmtId="0" fontId="50" fillId="0" borderId="0" xfId="0" applyFont="1" applyAlignment="1">
      <alignment horizontal="left" vertical="top"/>
    </xf>
    <xf numFmtId="0" fontId="50" fillId="0" borderId="0" xfId="0" applyFont="1" applyAlignment="1">
      <alignment horizontal="center" vertical="top"/>
    </xf>
    <xf numFmtId="166" fontId="50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2" fillId="0" borderId="0" xfId="0" applyFon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66" fontId="52" fillId="0" borderId="0" xfId="0" applyNumberFormat="1" applyFont="1"/>
    <xf numFmtId="0" fontId="46" fillId="0" borderId="16" xfId="46" applyFont="1" applyBorder="1" applyAlignment="1">
      <alignment vertical="center"/>
    </xf>
    <xf numFmtId="0" fontId="46" fillId="0" borderId="16" xfId="46" applyFont="1" applyBorder="1" applyAlignment="1">
      <alignment horizontal="center" vertical="center"/>
    </xf>
    <xf numFmtId="4" fontId="42" fillId="33" borderId="1" xfId="47" applyNumberFormat="1" applyFont="1" applyFill="1" applyBorder="1" applyAlignment="1">
      <alignment horizontal="center" vertical="center" wrapText="1"/>
    </xf>
    <xf numFmtId="0" fontId="46" fillId="0" borderId="0" xfId="46" applyFont="1" applyAlignment="1">
      <alignment vertical="center"/>
    </xf>
    <xf numFmtId="166" fontId="51" fillId="0" borderId="0" xfId="0" applyNumberFormat="1" applyFont="1"/>
    <xf numFmtId="4" fontId="0" fillId="0" borderId="0" xfId="0" applyNumberFormat="1"/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vertical="center"/>
    </xf>
    <xf numFmtId="0" fontId="50" fillId="0" borderId="1" xfId="0" applyFont="1" applyFill="1" applyBorder="1" applyAlignment="1">
      <alignment horizontal="left" vertical="center"/>
    </xf>
    <xf numFmtId="4" fontId="50" fillId="0" borderId="1" xfId="1" applyNumberFormat="1" applyFont="1" applyFill="1" applyBorder="1" applyAlignment="1">
      <alignment horizontal="right" vertical="center"/>
    </xf>
    <xf numFmtId="4" fontId="50" fillId="0" borderId="1" xfId="0" applyNumberFormat="1" applyFont="1" applyFill="1" applyBorder="1" applyAlignment="1">
      <alignment horizontal="right" vertical="center"/>
    </xf>
    <xf numFmtId="4" fontId="50" fillId="0" borderId="11" xfId="1" applyNumberFormat="1" applyFont="1" applyFill="1" applyBorder="1" applyAlignment="1">
      <alignment horizontal="right" vertical="center"/>
    </xf>
    <xf numFmtId="0" fontId="50" fillId="33" borderId="0" xfId="0" applyFont="1" applyFill="1" applyAlignment="1">
      <alignment horizontal="right" vertical="center"/>
    </xf>
    <xf numFmtId="4" fontId="45" fillId="33" borderId="11" xfId="0" applyNumberFormat="1" applyFont="1" applyFill="1" applyBorder="1" applyAlignment="1">
      <alignment horizontal="right"/>
    </xf>
    <xf numFmtId="0" fontId="30" fillId="0" borderId="0" xfId="46" applyFont="1" applyAlignment="1">
      <alignment horizontal="center" vertical="center"/>
    </xf>
    <xf numFmtId="0" fontId="48" fillId="0" borderId="0" xfId="46" applyFont="1" applyAlignment="1">
      <alignment vertical="center" wrapText="1"/>
    </xf>
    <xf numFmtId="0" fontId="46" fillId="0" borderId="0" xfId="46" applyFont="1" applyAlignment="1">
      <alignment vertical="center" wrapText="1"/>
    </xf>
    <xf numFmtId="0" fontId="46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0" fillId="0" borderId="0" xfId="0" applyFont="1" applyAlignment="1">
      <alignment horizontal="left"/>
    </xf>
    <xf numFmtId="166" fontId="45" fillId="33" borderId="1" xfId="0" applyNumberFormat="1" applyFont="1" applyFill="1" applyBorder="1" applyAlignment="1">
      <alignment horizontal="center" vertical="center" wrapText="1"/>
    </xf>
    <xf numFmtId="0" fontId="30" fillId="0" borderId="0" xfId="46" applyFont="1" applyAlignment="1">
      <alignment horizontal="center" vertical="center"/>
    </xf>
    <xf numFmtId="0" fontId="46" fillId="0" borderId="0" xfId="46" applyFont="1" applyAlignment="1">
      <alignment vertical="center" wrapText="1"/>
    </xf>
    <xf numFmtId="0" fontId="46" fillId="0" borderId="0" xfId="46" applyFont="1" applyAlignment="1">
      <alignment vertical="center"/>
    </xf>
    <xf numFmtId="4" fontId="53" fillId="0" borderId="0" xfId="1" applyNumberFormat="1" applyFont="1" applyFill="1" applyBorder="1" applyAlignment="1">
      <alignment vertical="center"/>
    </xf>
    <xf numFmtId="4" fontId="46" fillId="0" borderId="0" xfId="46" applyNumberFormat="1" applyFont="1" applyAlignment="1">
      <alignment vertical="center" wrapText="1"/>
    </xf>
    <xf numFmtId="0" fontId="3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7" fillId="0" borderId="0" xfId="46" applyFont="1"/>
    <xf numFmtId="168" fontId="27" fillId="0" borderId="0" xfId="47" applyNumberFormat="1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vertical="center"/>
    </xf>
    <xf numFmtId="43" fontId="56" fillId="0" borderId="0" xfId="47" applyFont="1" applyFill="1" applyBorder="1" applyAlignment="1">
      <alignment vertical="center" wrapText="1" readingOrder="1"/>
    </xf>
    <xf numFmtId="43" fontId="45" fillId="33" borderId="1" xfId="47" applyFont="1" applyFill="1" applyBorder="1" applyAlignment="1">
      <alignment horizontal="center" vertical="center" wrapText="1" readingOrder="1"/>
    </xf>
    <xf numFmtId="0" fontId="57" fillId="0" borderId="1" xfId="46" applyFont="1" applyFill="1" applyBorder="1" applyAlignment="1" applyProtection="1">
      <alignment horizontal="center" vertical="center"/>
      <protection locked="0"/>
    </xf>
    <xf numFmtId="0" fontId="50" fillId="0" borderId="1" xfId="46" applyFont="1" applyFill="1" applyBorder="1" applyAlignment="1" applyProtection="1">
      <alignment vertical="center" wrapText="1"/>
      <protection locked="0"/>
    </xf>
    <xf numFmtId="9" fontId="50" fillId="0" borderId="1" xfId="48" applyFont="1" applyFill="1" applyBorder="1" applyAlignment="1" applyProtection="1">
      <alignment vertical="center" wrapText="1"/>
      <protection locked="0"/>
    </xf>
    <xf numFmtId="9" fontId="57" fillId="0" borderId="1" xfId="48" applyFont="1" applyFill="1" applyBorder="1" applyAlignment="1" applyProtection="1">
      <alignment vertical="center" shrinkToFit="1"/>
      <protection locked="0"/>
    </xf>
    <xf numFmtId="9" fontId="50" fillId="0" borderId="1" xfId="48" applyFont="1" applyFill="1" applyBorder="1" applyAlignment="1" applyProtection="1">
      <alignment vertical="center"/>
      <protection locked="0"/>
    </xf>
    <xf numFmtId="14" fontId="57" fillId="0" borderId="1" xfId="46" applyNumberFormat="1" applyFont="1" applyFill="1" applyBorder="1" applyAlignment="1" applyProtection="1">
      <alignment vertical="center" wrapText="1"/>
      <protection locked="0"/>
    </xf>
    <xf numFmtId="0" fontId="57" fillId="0" borderId="1" xfId="44" applyFont="1" applyFill="1" applyBorder="1" applyAlignment="1" applyProtection="1">
      <alignment horizontal="center" vertical="center" wrapText="1"/>
      <protection locked="0"/>
    </xf>
    <xf numFmtId="168" fontId="50" fillId="0" borderId="1" xfId="46" applyNumberFormat="1" applyFont="1" applyFill="1" applyBorder="1" applyAlignment="1" applyProtection="1">
      <alignment horizontal="center" vertical="center"/>
      <protection locked="0"/>
    </xf>
    <xf numFmtId="0" fontId="50" fillId="0" borderId="1" xfId="46" applyFont="1" applyFill="1" applyBorder="1" applyAlignment="1" applyProtection="1">
      <alignment horizontal="center" vertical="center"/>
      <protection locked="0"/>
    </xf>
    <xf numFmtId="4" fontId="57" fillId="0" borderId="1" xfId="44" applyNumberFormat="1" applyFont="1" applyFill="1" applyBorder="1" applyAlignment="1">
      <alignment vertical="center" wrapText="1"/>
    </xf>
    <xf numFmtId="4" fontId="57" fillId="0" borderId="1" xfId="46" applyNumberFormat="1" applyFont="1" applyFill="1" applyBorder="1" applyAlignment="1" applyProtection="1">
      <alignment vertical="center"/>
      <protection locked="0"/>
    </xf>
    <xf numFmtId="0" fontId="50" fillId="0" borderId="1" xfId="46" applyFont="1" applyFill="1" applyBorder="1" applyAlignment="1" applyProtection="1">
      <alignment vertical="center" shrinkToFit="1"/>
      <protection locked="0"/>
    </xf>
    <xf numFmtId="0" fontId="50" fillId="0" borderId="1" xfId="46" applyFont="1" applyFill="1" applyBorder="1" applyAlignment="1" applyProtection="1">
      <alignment vertical="center"/>
      <protection locked="0"/>
    </xf>
    <xf numFmtId="9" fontId="50" fillId="0" borderId="1" xfId="48" applyFont="1" applyFill="1" applyBorder="1" applyAlignment="1" applyProtection="1">
      <alignment vertical="center" shrinkToFit="1"/>
      <protection locked="0"/>
    </xf>
    <xf numFmtId="9" fontId="57" fillId="0" borderId="1" xfId="48" applyFont="1" applyFill="1" applyBorder="1" applyAlignment="1" applyProtection="1">
      <alignment vertical="center"/>
      <protection locked="0"/>
    </xf>
    <xf numFmtId="168" fontId="57" fillId="0" borderId="1" xfId="46" applyNumberFormat="1" applyFont="1" applyFill="1" applyBorder="1" applyAlignment="1" applyProtection="1">
      <alignment horizontal="center" vertical="center"/>
      <protection locked="0"/>
    </xf>
    <xf numFmtId="0" fontId="57" fillId="0" borderId="1" xfId="46" applyFont="1" applyFill="1" applyBorder="1" applyAlignment="1" applyProtection="1">
      <alignment vertical="center" shrinkToFit="1"/>
      <protection locked="0"/>
    </xf>
    <xf numFmtId="0" fontId="57" fillId="0" borderId="1" xfId="46" applyFont="1" applyFill="1" applyBorder="1" applyAlignment="1" applyProtection="1">
      <alignment vertical="center"/>
      <protection locked="0"/>
    </xf>
    <xf numFmtId="0" fontId="57" fillId="0" borderId="1" xfId="46" applyFont="1" applyFill="1" applyBorder="1" applyAlignment="1" applyProtection="1">
      <alignment vertical="center" wrapText="1"/>
      <protection locked="0"/>
    </xf>
    <xf numFmtId="4" fontId="50" fillId="0" borderId="1" xfId="44" applyNumberFormat="1" applyFont="1" applyFill="1" applyBorder="1" applyAlignment="1">
      <alignment vertical="center" wrapText="1"/>
    </xf>
    <xf numFmtId="4" fontId="57" fillId="0" borderId="1" xfId="44" applyNumberFormat="1" applyFont="1" applyFill="1" applyBorder="1" applyAlignment="1" applyProtection="1">
      <alignment vertical="center" wrapText="1"/>
      <protection locked="0"/>
    </xf>
    <xf numFmtId="0" fontId="27" fillId="0" borderId="1" xfId="46" applyFont="1" applyFill="1" applyBorder="1" applyAlignment="1">
      <alignment vertical="center"/>
    </xf>
    <xf numFmtId="0" fontId="57" fillId="0" borderId="1" xfId="46" applyFont="1" applyFill="1" applyBorder="1" applyAlignment="1">
      <alignment horizontal="left" vertical="center"/>
    </xf>
    <xf numFmtId="0" fontId="57" fillId="0" borderId="1" xfId="46" applyFont="1" applyFill="1" applyBorder="1" applyAlignment="1">
      <alignment horizontal="center" vertical="center"/>
    </xf>
    <xf numFmtId="0" fontId="50" fillId="0" borderId="13" xfId="46" applyFont="1" applyFill="1" applyBorder="1" applyAlignment="1" applyProtection="1">
      <alignment vertical="center" wrapText="1"/>
      <protection locked="0"/>
    </xf>
    <xf numFmtId="4" fontId="45" fillId="33" borderId="1" xfId="44" applyNumberFormat="1" applyFont="1" applyFill="1" applyBorder="1" applyAlignment="1">
      <alignment vertical="center"/>
    </xf>
    <xf numFmtId="4" fontId="58" fillId="0" borderId="0" xfId="44" applyNumberFormat="1" applyFont="1" applyAlignment="1">
      <alignment vertical="center"/>
    </xf>
    <xf numFmtId="0" fontId="57" fillId="0" borderId="0" xfId="46" applyFont="1" applyAlignment="1">
      <alignment vertical="center"/>
    </xf>
    <xf numFmtId="4" fontId="57" fillId="0" borderId="0" xfId="46" applyNumberFormat="1" applyFont="1" applyAlignment="1">
      <alignment vertical="center"/>
    </xf>
    <xf numFmtId="0" fontId="60" fillId="0" borderId="0" xfId="44" applyFont="1" applyAlignment="1">
      <alignment vertical="center"/>
    </xf>
    <xf numFmtId="0" fontId="60" fillId="0" borderId="0" xfId="44" applyFont="1" applyAlignment="1">
      <alignment vertical="center" wrapText="1"/>
    </xf>
    <xf numFmtId="168" fontId="60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0" fontId="60" fillId="0" borderId="0" xfId="46" applyFont="1" applyAlignment="1">
      <alignment vertical="center"/>
    </xf>
    <xf numFmtId="166" fontId="39" fillId="0" borderId="0" xfId="46" applyNumberFormat="1" applyFont="1" applyAlignment="1">
      <alignment vertical="center"/>
    </xf>
    <xf numFmtId="0" fontId="62" fillId="0" borderId="0" xfId="46" applyFont="1" applyAlignment="1">
      <alignment vertical="center"/>
    </xf>
    <xf numFmtId="0" fontId="62" fillId="0" borderId="0" xfId="46" applyFont="1" applyAlignment="1">
      <alignment vertical="center" wrapText="1"/>
    </xf>
    <xf numFmtId="4" fontId="62" fillId="0" borderId="0" xfId="46" applyNumberFormat="1" applyFont="1" applyAlignment="1">
      <alignment vertical="center"/>
    </xf>
    <xf numFmtId="0" fontId="62" fillId="0" borderId="0" xfId="46" applyFont="1" applyAlignment="1"/>
    <xf numFmtId="0" fontId="63" fillId="0" borderId="0" xfId="0" applyFont="1"/>
    <xf numFmtId="0" fontId="33" fillId="33" borderId="12" xfId="46" applyFont="1" applyFill="1" applyBorder="1" applyAlignment="1">
      <alignment horizontal="right" vertical="center"/>
    </xf>
    <xf numFmtId="0" fontId="33" fillId="33" borderId="22" xfId="46" applyFont="1" applyFill="1" applyBorder="1" applyAlignment="1">
      <alignment horizontal="right" vertical="center"/>
    </xf>
    <xf numFmtId="0" fontId="33" fillId="33" borderId="13" xfId="46" applyFont="1" applyFill="1" applyBorder="1" applyAlignment="1">
      <alignment horizontal="right" vertical="center"/>
    </xf>
    <xf numFmtId="0" fontId="48" fillId="0" borderId="0" xfId="46" applyFont="1" applyAlignment="1">
      <alignment horizontal="left" wrapText="1"/>
    </xf>
    <xf numFmtId="0" fontId="46" fillId="0" borderId="0" xfId="46" applyFont="1" applyAlignment="1">
      <alignment horizontal="left" vertical="center" wrapText="1"/>
    </xf>
    <xf numFmtId="4" fontId="33" fillId="33" borderId="1" xfId="47" applyNumberFormat="1" applyFont="1" applyFill="1" applyBorder="1" applyAlignment="1">
      <alignment horizontal="center" vertical="center" wrapText="1"/>
    </xf>
    <xf numFmtId="43" fontId="33" fillId="33" borderId="1" xfId="47" applyFont="1" applyFill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31" fillId="0" borderId="0" xfId="45" applyFont="1" applyAlignment="1">
      <alignment horizontal="center"/>
    </xf>
    <xf numFmtId="0" fontId="31" fillId="35" borderId="0" xfId="45" applyFont="1" applyFill="1" applyAlignment="1">
      <alignment horizontal="center"/>
    </xf>
    <xf numFmtId="0" fontId="31" fillId="0" borderId="0" xfId="45" applyFont="1" applyAlignment="1">
      <alignment horizontal="center" vertical="top"/>
    </xf>
    <xf numFmtId="0" fontId="31" fillId="35" borderId="0" xfId="45" applyFont="1" applyFill="1" applyAlignment="1">
      <alignment horizontal="center" vertical="top"/>
    </xf>
    <xf numFmtId="0" fontId="34" fillId="33" borderId="1" xfId="46" applyFont="1" applyFill="1" applyBorder="1" applyAlignment="1">
      <alignment horizontal="center" vertical="center"/>
    </xf>
    <xf numFmtId="43" fontId="33" fillId="33" borderId="1" xfId="47" applyFont="1" applyFill="1" applyBorder="1" applyAlignment="1">
      <alignment horizontal="center" vertical="center" wrapText="1"/>
    </xf>
    <xf numFmtId="43" fontId="45" fillId="33" borderId="1" xfId="47" applyFont="1" applyFill="1" applyBorder="1" applyAlignment="1">
      <alignment horizontal="center" vertical="center" wrapText="1"/>
    </xf>
    <xf numFmtId="0" fontId="45" fillId="33" borderId="16" xfId="46" applyFont="1" applyFill="1" applyBorder="1" applyAlignment="1">
      <alignment horizontal="right" vertical="center"/>
    </xf>
    <xf numFmtId="0" fontId="45" fillId="33" borderId="14" xfId="46" applyFont="1" applyFill="1" applyBorder="1" applyAlignment="1">
      <alignment horizontal="right" vertical="center"/>
    </xf>
    <xf numFmtId="0" fontId="62" fillId="0" borderId="0" xfId="46" applyFont="1" applyAlignment="1">
      <alignment vertical="center" wrapText="1"/>
    </xf>
    <xf numFmtId="0" fontId="39" fillId="0" borderId="0" xfId="46" applyFont="1" applyAlignment="1">
      <alignment vertical="center" wrapText="1"/>
    </xf>
    <xf numFmtId="168" fontId="45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5" fillId="0" borderId="0" xfId="46" applyFont="1" applyAlignment="1">
      <alignment horizontal="center" vertical="center"/>
    </xf>
    <xf numFmtId="0" fontId="55" fillId="34" borderId="0" xfId="46" applyFont="1" applyFill="1" applyAlignment="1">
      <alignment horizontal="center" vertical="center"/>
    </xf>
    <xf numFmtId="0" fontId="59" fillId="0" borderId="0" xfId="45" applyFont="1" applyAlignment="1">
      <alignment horizontal="center" vertical="center"/>
    </xf>
    <xf numFmtId="0" fontId="59" fillId="34" borderId="0" xfId="45" applyFont="1" applyFill="1" applyAlignment="1">
      <alignment horizontal="center" vertical="center"/>
    </xf>
    <xf numFmtId="0" fontId="44" fillId="33" borderId="1" xfId="46" applyFont="1" applyFill="1" applyBorder="1" applyAlignment="1">
      <alignment horizontal="center" vertical="center"/>
    </xf>
    <xf numFmtId="0" fontId="45" fillId="33" borderId="1" xfId="45" applyFont="1" applyFill="1" applyBorder="1" applyAlignment="1">
      <alignment horizontal="center" vertical="center"/>
    </xf>
    <xf numFmtId="43" fontId="45" fillId="33" borderId="1" xfId="47" applyFont="1" applyFill="1" applyBorder="1" applyAlignment="1">
      <alignment horizontal="center" vertical="center"/>
    </xf>
    <xf numFmtId="0" fontId="46" fillId="0" borderId="0" xfId="46" applyFont="1" applyAlignment="1">
      <alignment vertical="center"/>
    </xf>
    <xf numFmtId="0" fontId="33" fillId="33" borderId="16" xfId="46" applyFont="1" applyFill="1" applyBorder="1" applyAlignment="1">
      <alignment horizontal="right" vertical="center"/>
    </xf>
    <xf numFmtId="0" fontId="33" fillId="33" borderId="14" xfId="46" applyFont="1" applyFill="1" applyBorder="1" applyAlignment="1">
      <alignment horizontal="right" vertical="center"/>
    </xf>
    <xf numFmtId="0" fontId="31" fillId="0" borderId="0" xfId="45" applyFont="1" applyAlignment="1">
      <alignment horizontal="center" vertical="center"/>
    </xf>
    <xf numFmtId="0" fontId="31" fillId="34" borderId="0" xfId="45" applyFont="1" applyFill="1" applyAlignment="1">
      <alignment horizontal="center" vertical="center"/>
    </xf>
    <xf numFmtId="0" fontId="48" fillId="0" borderId="0" xfId="46" applyFont="1" applyAlignment="1">
      <alignment vertical="center" wrapText="1"/>
    </xf>
    <xf numFmtId="0" fontId="46" fillId="0" borderId="0" xfId="46" applyFont="1" applyAlignment="1">
      <alignment vertical="center" wrapText="1"/>
    </xf>
    <xf numFmtId="0" fontId="44" fillId="33" borderId="20" xfId="46" applyFont="1" applyFill="1" applyBorder="1" applyAlignment="1">
      <alignment horizontal="center" vertical="center"/>
    </xf>
    <xf numFmtId="0" fontId="44" fillId="33" borderId="21" xfId="46" applyFont="1" applyFill="1" applyBorder="1" applyAlignment="1">
      <alignment horizontal="center" vertical="center"/>
    </xf>
    <xf numFmtId="0" fontId="44" fillId="33" borderId="11" xfId="46" applyFont="1" applyFill="1" applyBorder="1" applyAlignment="1">
      <alignment horizontal="center" vertical="center"/>
    </xf>
    <xf numFmtId="43" fontId="45" fillId="33" borderId="20" xfId="47" applyFont="1" applyFill="1" applyBorder="1" applyAlignment="1">
      <alignment horizontal="center" vertical="center" wrapText="1"/>
    </xf>
    <xf numFmtId="43" fontId="45" fillId="33" borderId="21" xfId="47" applyFont="1" applyFill="1" applyBorder="1" applyAlignment="1">
      <alignment horizontal="center" vertical="center" wrapText="1"/>
    </xf>
    <xf numFmtId="43" fontId="45" fillId="33" borderId="11" xfId="47" applyFont="1" applyFill="1" applyBorder="1" applyAlignment="1">
      <alignment horizontal="center" vertical="center" wrapText="1"/>
    </xf>
    <xf numFmtId="168" fontId="45" fillId="33" borderId="15" xfId="46" applyNumberFormat="1" applyFont="1" applyFill="1" applyBorder="1" applyAlignment="1">
      <alignment horizontal="center" vertical="center"/>
    </xf>
    <xf numFmtId="168" fontId="45" fillId="33" borderId="14" xfId="46" applyNumberFormat="1" applyFont="1" applyFill="1" applyBorder="1" applyAlignment="1">
      <alignment horizontal="center" vertical="center"/>
    </xf>
    <xf numFmtId="168" fontId="45" fillId="33" borderId="19" xfId="46" applyNumberFormat="1" applyFont="1" applyFill="1" applyBorder="1" applyAlignment="1">
      <alignment horizontal="center" vertical="center"/>
    </xf>
    <xf numFmtId="168" fontId="45" fillId="33" borderId="18" xfId="46" applyNumberFormat="1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1" fillId="0" borderId="17" xfId="45" applyFont="1" applyBorder="1" applyAlignment="1">
      <alignment horizontal="center" vertical="center"/>
    </xf>
    <xf numFmtId="0" fontId="45" fillId="33" borderId="1" xfId="0" applyFont="1" applyFill="1" applyBorder="1" applyAlignment="1">
      <alignment horizontal="center" vertical="center"/>
    </xf>
    <xf numFmtId="0" fontId="45" fillId="33" borderId="1" xfId="0" applyFont="1" applyFill="1" applyBorder="1" applyAlignment="1">
      <alignment horizontal="center" vertical="center" wrapText="1"/>
    </xf>
    <xf numFmtId="166" fontId="45" fillId="33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45" fillId="33" borderId="12" xfId="45" applyFont="1" applyFill="1" applyBorder="1" applyAlignment="1">
      <alignment horizontal="center" vertical="center"/>
    </xf>
    <xf numFmtId="0" fontId="45" fillId="33" borderId="13" xfId="45" applyFont="1" applyFill="1" applyBorder="1" applyAlignment="1">
      <alignment horizontal="center" vertical="center"/>
    </xf>
    <xf numFmtId="166" fontId="45" fillId="33" borderId="20" xfId="0" applyNumberFormat="1" applyFont="1" applyFill="1" applyBorder="1" applyAlignment="1">
      <alignment horizontal="center" vertical="center" wrapText="1"/>
    </xf>
    <xf numFmtId="166" fontId="45" fillId="33" borderId="11" xfId="0" applyNumberFormat="1" applyFont="1" applyFill="1" applyBorder="1" applyAlignment="1">
      <alignment horizontal="center" vertical="center" wrapText="1"/>
    </xf>
    <xf numFmtId="0" fontId="45" fillId="33" borderId="0" xfId="0" applyFont="1" applyFill="1" applyBorder="1" applyAlignment="1">
      <alignment horizontal="right"/>
    </xf>
    <xf numFmtId="0" fontId="45" fillId="33" borderId="23" xfId="0" applyFont="1" applyFill="1" applyBorder="1" applyAlignment="1">
      <alignment horizontal="right"/>
    </xf>
    <xf numFmtId="9" fontId="30" fillId="0" borderId="0" xfId="48" applyFont="1" applyFill="1" applyBorder="1" applyAlignment="1">
      <alignment vertical="center" shrinkToFit="1"/>
    </xf>
    <xf numFmtId="0" fontId="30" fillId="0" borderId="0" xfId="46" applyFont="1" applyFill="1" applyBorder="1" applyAlignment="1">
      <alignment vertical="center"/>
    </xf>
    <xf numFmtId="9" fontId="32" fillId="0" borderId="20" xfId="48" applyFont="1" applyFill="1" applyBorder="1" applyAlignment="1">
      <alignment vertical="center" shrinkToFi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498643</xdr:colOff>
      <xdr:row>0</xdr:row>
      <xdr:rowOff>53181</xdr:rowOff>
    </xdr:from>
    <xdr:to>
      <xdr:col>8</xdr:col>
      <xdr:colOff>283411</xdr:colOff>
      <xdr:row>5</xdr:row>
      <xdr:rowOff>50340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6068" y="243681"/>
          <a:ext cx="1327818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4</xdr:col>
      <xdr:colOff>1052259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5"/>
  <sheetViews>
    <sheetView showGridLines="0" tabSelected="1" view="pageBreakPreview" zoomScale="90" zoomScaleNormal="220" zoomScaleSheetLayoutView="90" zoomScalePageLayoutView="80" workbookViewId="0">
      <selection activeCell="C729" sqref="C729"/>
    </sheetView>
  </sheetViews>
  <sheetFormatPr baseColWidth="10" defaultColWidth="10.28515625" defaultRowHeight="11.25"/>
  <cols>
    <col min="1" max="1" width="4.7109375" style="157" customWidth="1"/>
    <col min="2" max="2" width="35.7109375" style="48" customWidth="1"/>
    <col min="3" max="3" width="30.7109375" style="48" customWidth="1"/>
    <col min="4" max="4" width="25.28515625" style="49" customWidth="1"/>
    <col min="5" max="5" width="37.140625" style="49" customWidth="1"/>
    <col min="6" max="6" width="21.28515625" style="35" customWidth="1"/>
    <col min="7" max="7" width="13.28515625" style="157" customWidth="1"/>
    <col min="8" max="8" width="15.28515625" style="36" customWidth="1"/>
    <col min="9" max="9" width="12" style="37" customWidth="1"/>
    <col min="10" max="10" width="11.42578125" style="37" customWidth="1"/>
    <col min="11" max="11" width="11.42578125" style="46" customWidth="1"/>
    <col min="12" max="12" width="11.42578125" style="37" customWidth="1"/>
    <col min="13" max="13" width="10" style="37" customWidth="1"/>
    <col min="14" max="14" width="12.5703125" style="37" customWidth="1"/>
    <col min="15" max="15" width="15.5703125" style="37" customWidth="1"/>
    <col min="16" max="16" width="14.5703125" style="37" customWidth="1"/>
    <col min="17" max="17" width="14.140625" style="37" customWidth="1"/>
    <col min="18" max="18" width="7.5703125" style="37" bestFit="1" customWidth="1"/>
    <col min="19" max="19" width="10.85546875" style="37" bestFit="1" customWidth="1"/>
    <col min="20" max="16384" width="10.28515625" style="37"/>
  </cols>
  <sheetData>
    <row r="1" spans="1:22" ht="108.75" customHeight="1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22" ht="30" customHeight="1">
      <c r="A2" s="225" t="s">
        <v>26</v>
      </c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225"/>
      <c r="M2" s="225"/>
      <c r="N2" s="225"/>
      <c r="O2" s="225"/>
      <c r="P2" s="225"/>
      <c r="Q2" s="225"/>
    </row>
    <row r="3" spans="1:22" ht="30" customHeight="1">
      <c r="A3" s="227" t="s">
        <v>1725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  <c r="L3" s="227"/>
      <c r="M3" s="227"/>
      <c r="N3" s="227"/>
      <c r="O3" s="227"/>
      <c r="P3" s="227"/>
      <c r="Q3" s="227"/>
    </row>
    <row r="4" spans="1:22" ht="14.25" customHeight="1">
      <c r="A4" s="229" t="s">
        <v>0</v>
      </c>
      <c r="B4" s="230" t="s">
        <v>27</v>
      </c>
      <c r="C4" s="230" t="s">
        <v>12</v>
      </c>
      <c r="D4" s="230" t="s">
        <v>13</v>
      </c>
      <c r="E4" s="230" t="s">
        <v>385</v>
      </c>
      <c r="F4" s="230" t="s">
        <v>14</v>
      </c>
      <c r="G4" s="230" t="s">
        <v>15</v>
      </c>
      <c r="H4" s="222" t="s">
        <v>16</v>
      </c>
      <c r="I4" s="223" t="s">
        <v>803</v>
      </c>
      <c r="J4" s="223"/>
      <c r="K4" s="223"/>
      <c r="L4" s="223"/>
      <c r="M4" s="223"/>
      <c r="N4" s="223"/>
      <c r="O4" s="223"/>
      <c r="P4" s="230" t="s">
        <v>23</v>
      </c>
      <c r="Q4" s="230" t="s">
        <v>24</v>
      </c>
    </row>
    <row r="5" spans="1:22" ht="13.5" customHeight="1">
      <c r="A5" s="229"/>
      <c r="B5" s="230"/>
      <c r="C5" s="230"/>
      <c r="D5" s="230"/>
      <c r="E5" s="230"/>
      <c r="F5" s="230"/>
      <c r="G5" s="230"/>
      <c r="H5" s="222"/>
      <c r="I5" s="223" t="s">
        <v>25</v>
      </c>
      <c r="J5" s="223"/>
      <c r="K5" s="223"/>
      <c r="L5" s="223"/>
      <c r="M5" s="223"/>
      <c r="N5" s="230" t="s">
        <v>436</v>
      </c>
      <c r="O5" s="230" t="s">
        <v>20</v>
      </c>
      <c r="P5" s="230"/>
      <c r="Q5" s="230"/>
    </row>
    <row r="6" spans="1:22" ht="38.25" customHeight="1">
      <c r="A6" s="229"/>
      <c r="B6" s="230"/>
      <c r="C6" s="230"/>
      <c r="D6" s="230"/>
      <c r="E6" s="230"/>
      <c r="F6" s="230"/>
      <c r="G6" s="230"/>
      <c r="H6" s="222"/>
      <c r="I6" s="84" t="s">
        <v>17</v>
      </c>
      <c r="J6" s="84" t="s">
        <v>19</v>
      </c>
      <c r="K6" s="145" t="s">
        <v>18</v>
      </c>
      <c r="L6" s="84" t="s">
        <v>21</v>
      </c>
      <c r="M6" s="84" t="s">
        <v>22</v>
      </c>
      <c r="N6" s="230"/>
      <c r="O6" s="230"/>
      <c r="P6" s="230"/>
      <c r="Q6" s="230"/>
      <c r="R6" s="50"/>
      <c r="S6" s="50"/>
      <c r="T6" s="50"/>
      <c r="U6" s="50"/>
      <c r="V6" s="50"/>
    </row>
    <row r="7" spans="1:22" s="53" customFormat="1" ht="24" customHeight="1">
      <c r="A7" s="38">
        <v>1</v>
      </c>
      <c r="B7" s="71" t="s">
        <v>605</v>
      </c>
      <c r="C7" s="72" t="s">
        <v>450</v>
      </c>
      <c r="D7" s="51" t="s">
        <v>28</v>
      </c>
      <c r="E7" s="51" t="s">
        <v>28</v>
      </c>
      <c r="F7" s="52" t="s">
        <v>29</v>
      </c>
      <c r="G7" s="38" t="s">
        <v>10</v>
      </c>
      <c r="H7" s="120">
        <v>250000</v>
      </c>
      <c r="I7" s="120">
        <v>7175</v>
      </c>
      <c r="J7" s="120">
        <v>6589.14</v>
      </c>
      <c r="K7" s="120">
        <v>0</v>
      </c>
      <c r="L7" s="120">
        <v>47641.83</v>
      </c>
      <c r="M7" s="120">
        <v>25</v>
      </c>
      <c r="N7" s="120">
        <v>0</v>
      </c>
      <c r="O7" s="120">
        <f>+I7+J7+K7+L7+M7+N7</f>
        <v>61430.97</v>
      </c>
      <c r="P7" s="120">
        <f>+H7</f>
        <v>250000</v>
      </c>
      <c r="Q7" s="120">
        <f>+P7-O7</f>
        <v>188569.03</v>
      </c>
      <c r="R7" s="39"/>
      <c r="S7" s="39"/>
      <c r="T7" s="39"/>
      <c r="U7" s="39"/>
      <c r="V7" s="39"/>
    </row>
    <row r="8" spans="1:22" s="53" customFormat="1" ht="24" customHeight="1">
      <c r="A8" s="38">
        <v>2</v>
      </c>
      <c r="B8" s="73" t="s">
        <v>37</v>
      </c>
      <c r="C8" s="73" t="s">
        <v>32</v>
      </c>
      <c r="D8" s="54" t="s">
        <v>28</v>
      </c>
      <c r="E8" s="54" t="s">
        <v>28</v>
      </c>
      <c r="F8" s="40" t="s">
        <v>31</v>
      </c>
      <c r="G8" s="41" t="s">
        <v>9</v>
      </c>
      <c r="H8" s="120">
        <v>120000</v>
      </c>
      <c r="I8" s="120">
        <v>3444</v>
      </c>
      <c r="J8" s="120">
        <v>3648</v>
      </c>
      <c r="K8" s="120">
        <v>0</v>
      </c>
      <c r="L8" s="120">
        <v>16809.87</v>
      </c>
      <c r="M8" s="120">
        <v>25</v>
      </c>
      <c r="N8" s="120">
        <v>2784.4</v>
      </c>
      <c r="O8" s="120">
        <f>+I8+J8+K8+L8+M8+N8</f>
        <v>26711.27</v>
      </c>
      <c r="P8" s="120">
        <f>+H8</f>
        <v>120000</v>
      </c>
      <c r="Q8" s="120">
        <f>+P8-O8</f>
        <v>93288.73</v>
      </c>
      <c r="R8" s="39"/>
      <c r="S8" s="39"/>
      <c r="T8" s="39"/>
      <c r="U8" s="39"/>
      <c r="V8" s="39"/>
    </row>
    <row r="9" spans="1:22" s="39" customFormat="1" ht="24" customHeight="1">
      <c r="A9" s="38">
        <v>3</v>
      </c>
      <c r="B9" s="72" t="s">
        <v>936</v>
      </c>
      <c r="C9" s="72" t="s">
        <v>32</v>
      </c>
      <c r="D9" s="54" t="s">
        <v>28</v>
      </c>
      <c r="E9" s="54" t="s">
        <v>28</v>
      </c>
      <c r="F9" s="40" t="s">
        <v>31</v>
      </c>
      <c r="G9" s="41" t="s">
        <v>10</v>
      </c>
      <c r="H9" s="120">
        <v>75000</v>
      </c>
      <c r="I9" s="120">
        <v>2152.5</v>
      </c>
      <c r="J9" s="120">
        <v>2280</v>
      </c>
      <c r="K9" s="120">
        <v>0</v>
      </c>
      <c r="L9" s="120">
        <v>6309.38</v>
      </c>
      <c r="M9" s="120">
        <v>25</v>
      </c>
      <c r="N9" s="120">
        <v>1243</v>
      </c>
      <c r="O9" s="120">
        <f>+I9+J9+K9+L9+M9+N9</f>
        <v>12009.880000000001</v>
      </c>
      <c r="P9" s="120">
        <f>+H9</f>
        <v>75000</v>
      </c>
      <c r="Q9" s="120">
        <f>+P9-O9</f>
        <v>62990.119999999995</v>
      </c>
    </row>
    <row r="10" spans="1:22" s="39" customFormat="1" ht="24" customHeight="1">
      <c r="A10" s="38">
        <v>4</v>
      </c>
      <c r="B10" s="72" t="s">
        <v>1352</v>
      </c>
      <c r="C10" s="72" t="s">
        <v>32</v>
      </c>
      <c r="D10" s="54" t="s">
        <v>28</v>
      </c>
      <c r="E10" s="54" t="s">
        <v>28</v>
      </c>
      <c r="F10" s="40" t="s">
        <v>31</v>
      </c>
      <c r="G10" s="41" t="s">
        <v>9</v>
      </c>
      <c r="H10" s="120">
        <v>40000</v>
      </c>
      <c r="I10" s="120">
        <v>1148</v>
      </c>
      <c r="J10" s="120">
        <v>1216</v>
      </c>
      <c r="K10" s="120">
        <v>0</v>
      </c>
      <c r="L10" s="120">
        <v>442.65</v>
      </c>
      <c r="M10" s="120">
        <v>25</v>
      </c>
      <c r="N10" s="120">
        <v>0</v>
      </c>
      <c r="O10" s="120">
        <f>+I10+J10+K10+L10+M10+N10</f>
        <v>2831.65</v>
      </c>
      <c r="P10" s="120">
        <f>+H10</f>
        <v>40000</v>
      </c>
      <c r="Q10" s="120">
        <f>+P10-O10</f>
        <v>37168.35</v>
      </c>
    </row>
    <row r="11" spans="1:22" s="39" customFormat="1" ht="24" customHeight="1">
      <c r="A11" s="38">
        <v>5</v>
      </c>
      <c r="B11" s="72" t="s">
        <v>868</v>
      </c>
      <c r="C11" s="72" t="s">
        <v>867</v>
      </c>
      <c r="D11" s="54" t="s">
        <v>28</v>
      </c>
      <c r="E11" s="54" t="s">
        <v>28</v>
      </c>
      <c r="F11" s="40" t="s">
        <v>31</v>
      </c>
      <c r="G11" s="41" t="s">
        <v>10</v>
      </c>
      <c r="H11" s="120">
        <v>40000</v>
      </c>
      <c r="I11" s="120">
        <v>1148</v>
      </c>
      <c r="J11" s="120">
        <v>1216</v>
      </c>
      <c r="K11" s="120">
        <v>0</v>
      </c>
      <c r="L11" s="120">
        <v>442.65</v>
      </c>
      <c r="M11" s="120">
        <v>25</v>
      </c>
      <c r="N11" s="120">
        <v>0</v>
      </c>
      <c r="O11" s="120">
        <f>+I11+J11+K11+L11+M11+N11</f>
        <v>2831.65</v>
      </c>
      <c r="P11" s="120">
        <f>+H11</f>
        <v>40000</v>
      </c>
      <c r="Q11" s="120">
        <f>+P11-O11</f>
        <v>37168.35</v>
      </c>
    </row>
    <row r="12" spans="1:22" s="39" customFormat="1" ht="24" customHeight="1">
      <c r="A12" s="38">
        <v>6</v>
      </c>
      <c r="B12" s="74" t="s">
        <v>84</v>
      </c>
      <c r="C12" s="74" t="s">
        <v>42</v>
      </c>
      <c r="D12" s="54" t="s">
        <v>28</v>
      </c>
      <c r="E12" s="56" t="s">
        <v>28</v>
      </c>
      <c r="F12" s="40" t="s">
        <v>31</v>
      </c>
      <c r="G12" s="41" t="s">
        <v>9</v>
      </c>
      <c r="H12" s="120">
        <v>40000</v>
      </c>
      <c r="I12" s="120">
        <v>1148</v>
      </c>
      <c r="J12" s="120">
        <v>1216</v>
      </c>
      <c r="K12" s="120">
        <v>0</v>
      </c>
      <c r="L12" s="120">
        <v>442.65</v>
      </c>
      <c r="M12" s="120">
        <v>25</v>
      </c>
      <c r="N12" s="120">
        <v>50</v>
      </c>
      <c r="O12" s="120">
        <f>+I12+J12+K12+L12+M12+N12</f>
        <v>2881.65</v>
      </c>
      <c r="P12" s="120">
        <f>+H12</f>
        <v>40000</v>
      </c>
      <c r="Q12" s="120">
        <f>+P12-O12</f>
        <v>37118.35</v>
      </c>
    </row>
    <row r="13" spans="1:22" s="39" customFormat="1" ht="24" customHeight="1">
      <c r="A13" s="38">
        <v>7</v>
      </c>
      <c r="B13" s="72" t="s">
        <v>1105</v>
      </c>
      <c r="C13" s="72" t="s">
        <v>780</v>
      </c>
      <c r="D13" s="54" t="s">
        <v>28</v>
      </c>
      <c r="E13" s="54" t="s">
        <v>28</v>
      </c>
      <c r="F13" s="40" t="s">
        <v>31</v>
      </c>
      <c r="G13" s="41" t="s">
        <v>9</v>
      </c>
      <c r="H13" s="120">
        <v>30000</v>
      </c>
      <c r="I13" s="120">
        <v>861</v>
      </c>
      <c r="J13" s="120">
        <v>912</v>
      </c>
      <c r="K13" s="120">
        <v>0</v>
      </c>
      <c r="L13" s="120">
        <v>0</v>
      </c>
      <c r="M13" s="120">
        <v>25</v>
      </c>
      <c r="N13" s="120">
        <v>0</v>
      </c>
      <c r="O13" s="120">
        <f>+I13+J13+K13+L13+M13+N13</f>
        <v>1798</v>
      </c>
      <c r="P13" s="120">
        <f>+H13</f>
        <v>30000</v>
      </c>
      <c r="Q13" s="120">
        <f>+P13-O13</f>
        <v>28202</v>
      </c>
    </row>
    <row r="14" spans="1:22" s="39" customFormat="1" ht="24" customHeight="1">
      <c r="A14" s="38">
        <v>8</v>
      </c>
      <c r="B14" s="72" t="s">
        <v>869</v>
      </c>
      <c r="C14" s="72" t="s">
        <v>780</v>
      </c>
      <c r="D14" s="54" t="s">
        <v>28</v>
      </c>
      <c r="E14" s="54" t="s">
        <v>28</v>
      </c>
      <c r="F14" s="40" t="s">
        <v>31</v>
      </c>
      <c r="G14" s="41" t="s">
        <v>9</v>
      </c>
      <c r="H14" s="120">
        <v>26000</v>
      </c>
      <c r="I14" s="120">
        <v>746.2</v>
      </c>
      <c r="J14" s="120">
        <v>790.4</v>
      </c>
      <c r="K14" s="120">
        <v>0</v>
      </c>
      <c r="L14" s="120">
        <v>0</v>
      </c>
      <c r="M14" s="120">
        <v>25</v>
      </c>
      <c r="N14" s="120">
        <v>0</v>
      </c>
      <c r="O14" s="120">
        <f>+I14+J14+K14+L14+M14+N14</f>
        <v>1561.6</v>
      </c>
      <c r="P14" s="120">
        <f>+H14</f>
        <v>26000</v>
      </c>
      <c r="Q14" s="120">
        <f>+P14-O14</f>
        <v>24438.400000000001</v>
      </c>
    </row>
    <row r="15" spans="1:22" s="39" customFormat="1" ht="24" customHeight="1">
      <c r="A15" s="38">
        <v>9</v>
      </c>
      <c r="B15" s="72" t="s">
        <v>1258</v>
      </c>
      <c r="C15" s="72" t="s">
        <v>780</v>
      </c>
      <c r="D15" s="54" t="s">
        <v>28</v>
      </c>
      <c r="E15" s="54" t="s">
        <v>28</v>
      </c>
      <c r="F15" s="40" t="s">
        <v>31</v>
      </c>
      <c r="G15" s="41" t="s">
        <v>9</v>
      </c>
      <c r="H15" s="120">
        <v>26000</v>
      </c>
      <c r="I15" s="120">
        <v>746.2</v>
      </c>
      <c r="J15" s="120">
        <v>790.4</v>
      </c>
      <c r="K15" s="120">
        <v>0</v>
      </c>
      <c r="L15" s="120">
        <v>0</v>
      </c>
      <c r="M15" s="120">
        <v>25</v>
      </c>
      <c r="N15" s="120">
        <v>0</v>
      </c>
      <c r="O15" s="120">
        <f>+I15+J15+K15+L15+M15+N15</f>
        <v>1561.6</v>
      </c>
      <c r="P15" s="120">
        <f>+H15</f>
        <v>26000</v>
      </c>
      <c r="Q15" s="120">
        <f>+P15-O15</f>
        <v>24438.400000000001</v>
      </c>
    </row>
    <row r="16" spans="1:22" s="39" customFormat="1" ht="24" customHeight="1">
      <c r="A16" s="38">
        <v>10</v>
      </c>
      <c r="B16" s="74" t="s">
        <v>34</v>
      </c>
      <c r="C16" s="74" t="s">
        <v>33</v>
      </c>
      <c r="D16" s="54" t="s">
        <v>28</v>
      </c>
      <c r="E16" s="54" t="s">
        <v>28</v>
      </c>
      <c r="F16" s="40" t="s">
        <v>31</v>
      </c>
      <c r="G16" s="41" t="s">
        <v>9</v>
      </c>
      <c r="H16" s="120">
        <v>50000</v>
      </c>
      <c r="I16" s="120">
        <v>1435</v>
      </c>
      <c r="J16" s="120">
        <v>1520</v>
      </c>
      <c r="K16" s="120">
        <v>1715.46</v>
      </c>
      <c r="L16" s="120">
        <v>1596.68</v>
      </c>
      <c r="M16" s="120">
        <v>25</v>
      </c>
      <c r="N16" s="120">
        <v>0</v>
      </c>
      <c r="O16" s="120">
        <f>+I16+J16+K16+L16+M16+N16</f>
        <v>6292.14</v>
      </c>
      <c r="P16" s="120">
        <f>+H16</f>
        <v>50000</v>
      </c>
      <c r="Q16" s="120">
        <f>+P16-O16</f>
        <v>43707.86</v>
      </c>
    </row>
    <row r="17" spans="1:17" s="39" customFormat="1" ht="24" customHeight="1">
      <c r="A17" s="38">
        <v>11</v>
      </c>
      <c r="B17" s="74" t="s">
        <v>862</v>
      </c>
      <c r="C17" s="74" t="s">
        <v>36</v>
      </c>
      <c r="D17" s="54" t="s">
        <v>28</v>
      </c>
      <c r="E17" s="54" t="s">
        <v>28</v>
      </c>
      <c r="F17" s="40" t="s">
        <v>31</v>
      </c>
      <c r="G17" s="41" t="s">
        <v>9</v>
      </c>
      <c r="H17" s="120">
        <v>26000</v>
      </c>
      <c r="I17" s="120">
        <v>746.2</v>
      </c>
      <c r="J17" s="120">
        <v>790.4</v>
      </c>
      <c r="K17" s="120">
        <v>1715.46</v>
      </c>
      <c r="L17" s="120">
        <v>0</v>
      </c>
      <c r="M17" s="120">
        <v>25</v>
      </c>
      <c r="N17" s="120">
        <v>628</v>
      </c>
      <c r="O17" s="120">
        <f>+I17+J17+K17+L17+M17+N17</f>
        <v>3905.06</v>
      </c>
      <c r="P17" s="120">
        <f>+H17</f>
        <v>26000</v>
      </c>
      <c r="Q17" s="120">
        <f>+P17-O17</f>
        <v>22094.94</v>
      </c>
    </row>
    <row r="18" spans="1:17" s="39" customFormat="1" ht="24" customHeight="1">
      <c r="A18" s="38">
        <v>12</v>
      </c>
      <c r="B18" s="74" t="s">
        <v>865</v>
      </c>
      <c r="C18" s="74" t="s">
        <v>863</v>
      </c>
      <c r="D18" s="54" t="s">
        <v>28</v>
      </c>
      <c r="E18" s="54" t="s">
        <v>28</v>
      </c>
      <c r="F18" s="40" t="s">
        <v>31</v>
      </c>
      <c r="G18" s="41" t="s">
        <v>9</v>
      </c>
      <c r="H18" s="120">
        <v>28000</v>
      </c>
      <c r="I18" s="120">
        <v>803.6</v>
      </c>
      <c r="J18" s="120">
        <v>851.2</v>
      </c>
      <c r="K18" s="120">
        <v>0</v>
      </c>
      <c r="L18" s="120">
        <v>0</v>
      </c>
      <c r="M18" s="120">
        <v>25</v>
      </c>
      <c r="N18" s="120">
        <v>0</v>
      </c>
      <c r="O18" s="120">
        <f>+I18+J18+K18+L18+M18+N18</f>
        <v>1679.8000000000002</v>
      </c>
      <c r="P18" s="120">
        <f>+H18</f>
        <v>28000</v>
      </c>
      <c r="Q18" s="120">
        <f>+P18-O18</f>
        <v>26320.2</v>
      </c>
    </row>
    <row r="19" spans="1:17" s="39" customFormat="1" ht="24" customHeight="1">
      <c r="A19" s="38">
        <v>13</v>
      </c>
      <c r="B19" s="74" t="s">
        <v>866</v>
      </c>
      <c r="C19" s="74" t="s">
        <v>864</v>
      </c>
      <c r="D19" s="54" t="s">
        <v>28</v>
      </c>
      <c r="E19" s="54" t="s">
        <v>28</v>
      </c>
      <c r="F19" s="40" t="s">
        <v>31</v>
      </c>
      <c r="G19" s="41" t="s">
        <v>9</v>
      </c>
      <c r="H19" s="120">
        <v>25000</v>
      </c>
      <c r="I19" s="120">
        <v>717.5</v>
      </c>
      <c r="J19" s="120">
        <v>760</v>
      </c>
      <c r="K19" s="120">
        <v>0</v>
      </c>
      <c r="L19" s="120">
        <v>0</v>
      </c>
      <c r="M19" s="120">
        <v>25</v>
      </c>
      <c r="N19" s="120">
        <v>0</v>
      </c>
      <c r="O19" s="120">
        <f>+I19+J19+K19+L19+M19+N19</f>
        <v>1502.5</v>
      </c>
      <c r="P19" s="120">
        <f>+H19</f>
        <v>25000</v>
      </c>
      <c r="Q19" s="120">
        <f>+P19-O19</f>
        <v>23497.5</v>
      </c>
    </row>
    <row r="20" spans="1:17" s="39" customFormat="1" ht="24" customHeight="1">
      <c r="A20" s="38">
        <v>14</v>
      </c>
      <c r="B20" s="74" t="s">
        <v>870</v>
      </c>
      <c r="C20" s="74" t="s">
        <v>121</v>
      </c>
      <c r="D20" s="54" t="s">
        <v>28</v>
      </c>
      <c r="E20" s="54" t="s">
        <v>28</v>
      </c>
      <c r="F20" s="40" t="s">
        <v>31</v>
      </c>
      <c r="G20" s="41" t="s">
        <v>10</v>
      </c>
      <c r="H20" s="120">
        <v>25000</v>
      </c>
      <c r="I20" s="120">
        <v>717.5</v>
      </c>
      <c r="J20" s="120">
        <v>760</v>
      </c>
      <c r="K20" s="120">
        <v>0</v>
      </c>
      <c r="L20" s="120">
        <v>0</v>
      </c>
      <c r="M20" s="120">
        <v>25</v>
      </c>
      <c r="N20" s="120">
        <v>2100</v>
      </c>
      <c r="O20" s="120">
        <f>+I20+J20+K20+L20+M20+N20</f>
        <v>3602.5</v>
      </c>
      <c r="P20" s="120">
        <f>+H20</f>
        <v>25000</v>
      </c>
      <c r="Q20" s="120">
        <f>+P20-O20</f>
        <v>21397.5</v>
      </c>
    </row>
    <row r="21" spans="1:17" s="39" customFormat="1" ht="24" customHeight="1">
      <c r="A21" s="38">
        <v>15</v>
      </c>
      <c r="B21" s="74" t="s">
        <v>1107</v>
      </c>
      <c r="C21" s="74" t="s">
        <v>53</v>
      </c>
      <c r="D21" s="54" t="s">
        <v>28</v>
      </c>
      <c r="E21" s="56" t="s">
        <v>28</v>
      </c>
      <c r="F21" s="40" t="s">
        <v>31</v>
      </c>
      <c r="G21" s="41" t="s">
        <v>10</v>
      </c>
      <c r="H21" s="120">
        <v>25000</v>
      </c>
      <c r="I21" s="120">
        <v>717.5</v>
      </c>
      <c r="J21" s="120">
        <v>760</v>
      </c>
      <c r="K21" s="120">
        <v>0</v>
      </c>
      <c r="L21" s="120">
        <v>0</v>
      </c>
      <c r="M21" s="120">
        <v>25</v>
      </c>
      <c r="N21" s="120">
        <v>0</v>
      </c>
      <c r="O21" s="120">
        <f>+I21+J21+K21+L21+M21+N21</f>
        <v>1502.5</v>
      </c>
      <c r="P21" s="120">
        <f>+H21</f>
        <v>25000</v>
      </c>
      <c r="Q21" s="120">
        <f>+P21-O21</f>
        <v>23497.5</v>
      </c>
    </row>
    <row r="22" spans="1:17" s="39" customFormat="1" ht="24" customHeight="1">
      <c r="A22" s="38">
        <v>16</v>
      </c>
      <c r="B22" s="72" t="s">
        <v>935</v>
      </c>
      <c r="C22" s="72" t="s">
        <v>1</v>
      </c>
      <c r="D22" s="54" t="s">
        <v>28</v>
      </c>
      <c r="E22" s="56" t="s">
        <v>28</v>
      </c>
      <c r="F22" s="40" t="s">
        <v>31</v>
      </c>
      <c r="G22" s="38" t="s">
        <v>9</v>
      </c>
      <c r="H22" s="120">
        <v>20000</v>
      </c>
      <c r="I22" s="120">
        <v>574</v>
      </c>
      <c r="J22" s="120">
        <v>608</v>
      </c>
      <c r="K22" s="120">
        <v>0</v>
      </c>
      <c r="L22" s="120">
        <v>0</v>
      </c>
      <c r="M22" s="120">
        <v>25</v>
      </c>
      <c r="N22" s="120">
        <v>0</v>
      </c>
      <c r="O22" s="120">
        <f>+I22+J22+K22+L22+M22+N22</f>
        <v>1207</v>
      </c>
      <c r="P22" s="120">
        <f>+H22</f>
        <v>20000</v>
      </c>
      <c r="Q22" s="120">
        <f>+P22-O22</f>
        <v>18793</v>
      </c>
    </row>
    <row r="23" spans="1:17" s="39" customFormat="1" ht="24" customHeight="1">
      <c r="A23" s="38">
        <v>17</v>
      </c>
      <c r="B23" s="72" t="s">
        <v>1320</v>
      </c>
      <c r="C23" s="72" t="s">
        <v>52</v>
      </c>
      <c r="D23" s="54" t="s">
        <v>28</v>
      </c>
      <c r="E23" s="56" t="s">
        <v>28</v>
      </c>
      <c r="F23" s="40" t="s">
        <v>31</v>
      </c>
      <c r="G23" s="38" t="s">
        <v>10</v>
      </c>
      <c r="H23" s="120">
        <v>30000</v>
      </c>
      <c r="I23" s="120">
        <v>861</v>
      </c>
      <c r="J23" s="120">
        <v>912</v>
      </c>
      <c r="K23" s="120">
        <v>0</v>
      </c>
      <c r="L23" s="120">
        <v>0</v>
      </c>
      <c r="M23" s="120">
        <v>25</v>
      </c>
      <c r="N23" s="120">
        <v>0</v>
      </c>
      <c r="O23" s="120">
        <f>+I23+J23+K23+L23+M23+N23</f>
        <v>1798</v>
      </c>
      <c r="P23" s="120">
        <f>+H23</f>
        <v>30000</v>
      </c>
      <c r="Q23" s="120">
        <f>+P23-O23</f>
        <v>28202</v>
      </c>
    </row>
    <row r="24" spans="1:17" s="39" customFormat="1" ht="24" customHeight="1">
      <c r="A24" s="38">
        <v>18</v>
      </c>
      <c r="B24" s="74" t="s">
        <v>48</v>
      </c>
      <c r="C24" s="74" t="s">
        <v>441</v>
      </c>
      <c r="D24" s="54" t="s">
        <v>28</v>
      </c>
      <c r="E24" s="54" t="s">
        <v>440</v>
      </c>
      <c r="F24" s="40" t="s">
        <v>29</v>
      </c>
      <c r="G24" s="41" t="s">
        <v>9</v>
      </c>
      <c r="H24" s="120">
        <v>235000</v>
      </c>
      <c r="I24" s="120">
        <v>6744.5</v>
      </c>
      <c r="J24" s="120">
        <v>6589.14</v>
      </c>
      <c r="K24" s="120">
        <v>1715.46</v>
      </c>
      <c r="L24" s="120">
        <v>43570.59</v>
      </c>
      <c r="M24" s="120">
        <v>25</v>
      </c>
      <c r="N24" s="120">
        <v>15383.150000000001</v>
      </c>
      <c r="O24" s="120">
        <f>+I24+J24+K24+L24+M24+N24</f>
        <v>74027.839999999997</v>
      </c>
      <c r="P24" s="120">
        <f>+H24</f>
        <v>235000</v>
      </c>
      <c r="Q24" s="120">
        <f>+P24-O24</f>
        <v>160972.16</v>
      </c>
    </row>
    <row r="25" spans="1:17" s="39" customFormat="1" ht="24" customHeight="1">
      <c r="A25" s="38">
        <v>19</v>
      </c>
      <c r="B25" s="73" t="s">
        <v>274</v>
      </c>
      <c r="C25" s="73" t="s">
        <v>39</v>
      </c>
      <c r="D25" s="54" t="s">
        <v>28</v>
      </c>
      <c r="E25" s="54" t="s">
        <v>440</v>
      </c>
      <c r="F25" s="40" t="s">
        <v>41</v>
      </c>
      <c r="G25" s="41" t="s">
        <v>9</v>
      </c>
      <c r="H25" s="120">
        <v>40760</v>
      </c>
      <c r="I25" s="120">
        <v>1169.81</v>
      </c>
      <c r="J25" s="120">
        <v>1239.0999999999999</v>
      </c>
      <c r="K25" s="120">
        <v>0</v>
      </c>
      <c r="L25" s="120">
        <v>549.91</v>
      </c>
      <c r="M25" s="120">
        <v>25</v>
      </c>
      <c r="N25" s="120">
        <v>3075.5</v>
      </c>
      <c r="O25" s="120">
        <f>+I25+J25+K25+L25+M25+N25</f>
        <v>6059.32</v>
      </c>
      <c r="P25" s="120">
        <f>+H25</f>
        <v>40760</v>
      </c>
      <c r="Q25" s="120">
        <f>+P25-O25</f>
        <v>34700.68</v>
      </c>
    </row>
    <row r="26" spans="1:17" s="39" customFormat="1" ht="24" customHeight="1">
      <c r="A26" s="38">
        <v>20</v>
      </c>
      <c r="B26" s="74" t="s">
        <v>606</v>
      </c>
      <c r="C26" s="74" t="s">
        <v>52</v>
      </c>
      <c r="D26" s="54" t="s">
        <v>28</v>
      </c>
      <c r="E26" s="54" t="s">
        <v>440</v>
      </c>
      <c r="F26" s="40" t="s">
        <v>31</v>
      </c>
      <c r="G26" s="41" t="s">
        <v>10</v>
      </c>
      <c r="H26" s="120">
        <v>25000</v>
      </c>
      <c r="I26" s="120">
        <v>717.5</v>
      </c>
      <c r="J26" s="120">
        <v>760</v>
      </c>
      <c r="K26" s="120">
        <v>0</v>
      </c>
      <c r="L26" s="120">
        <v>0</v>
      </c>
      <c r="M26" s="120">
        <v>25</v>
      </c>
      <c r="N26" s="120">
        <v>0</v>
      </c>
      <c r="O26" s="120">
        <f>+I26+J26+K26+L26+M26+N26</f>
        <v>1502.5</v>
      </c>
      <c r="P26" s="120">
        <f>+H26</f>
        <v>25000</v>
      </c>
      <c r="Q26" s="120">
        <f>+P26-O26</f>
        <v>23497.5</v>
      </c>
    </row>
    <row r="27" spans="1:17" s="39" customFormat="1" ht="24" customHeight="1">
      <c r="A27" s="38">
        <v>21</v>
      </c>
      <c r="B27" s="74" t="s">
        <v>601</v>
      </c>
      <c r="C27" s="74" t="s">
        <v>441</v>
      </c>
      <c r="D27" s="54" t="s">
        <v>28</v>
      </c>
      <c r="E27" s="54" t="s">
        <v>440</v>
      </c>
      <c r="F27" s="40" t="s">
        <v>29</v>
      </c>
      <c r="G27" s="41" t="s">
        <v>10</v>
      </c>
      <c r="H27" s="120">
        <v>235000</v>
      </c>
      <c r="I27" s="120">
        <v>6744.5</v>
      </c>
      <c r="J27" s="120">
        <v>6589.14</v>
      </c>
      <c r="K27" s="120">
        <v>0</v>
      </c>
      <c r="L27" s="120">
        <v>43999.46</v>
      </c>
      <c r="M27" s="120">
        <v>25</v>
      </c>
      <c r="N27" s="120">
        <v>2486</v>
      </c>
      <c r="O27" s="120">
        <f>+I27+J27+K27+L27+M27+N27</f>
        <v>59844.1</v>
      </c>
      <c r="P27" s="120">
        <f>+H27</f>
        <v>235000</v>
      </c>
      <c r="Q27" s="120">
        <f>+P27-O27</f>
        <v>175155.9</v>
      </c>
    </row>
    <row r="28" spans="1:17" s="39" customFormat="1" ht="24" customHeight="1">
      <c r="A28" s="38">
        <v>22</v>
      </c>
      <c r="B28" s="74" t="s">
        <v>795</v>
      </c>
      <c r="C28" s="74" t="s">
        <v>52</v>
      </c>
      <c r="D28" s="54" t="s">
        <v>28</v>
      </c>
      <c r="E28" s="54" t="s">
        <v>440</v>
      </c>
      <c r="F28" s="40" t="s">
        <v>31</v>
      </c>
      <c r="G28" s="41" t="s">
        <v>10</v>
      </c>
      <c r="H28" s="120">
        <v>25000</v>
      </c>
      <c r="I28" s="120">
        <v>717.5</v>
      </c>
      <c r="J28" s="120">
        <v>760</v>
      </c>
      <c r="K28" s="120">
        <v>0</v>
      </c>
      <c r="L28" s="120">
        <v>0</v>
      </c>
      <c r="M28" s="120">
        <v>25</v>
      </c>
      <c r="N28" s="120">
        <v>0</v>
      </c>
      <c r="O28" s="120">
        <f>+I28+J28+K28+L28+M28+N28</f>
        <v>1502.5</v>
      </c>
      <c r="P28" s="120">
        <f>+H28</f>
        <v>25000</v>
      </c>
      <c r="Q28" s="120">
        <f>+P28-O28</f>
        <v>23497.5</v>
      </c>
    </row>
    <row r="29" spans="1:17" s="39" customFormat="1" ht="24" customHeight="1">
      <c r="A29" s="38">
        <v>23</v>
      </c>
      <c r="B29" s="74" t="s">
        <v>609</v>
      </c>
      <c r="C29" s="74" t="s">
        <v>441</v>
      </c>
      <c r="D29" s="54" t="s">
        <v>28</v>
      </c>
      <c r="E29" s="54" t="s">
        <v>440</v>
      </c>
      <c r="F29" s="40" t="s">
        <v>29</v>
      </c>
      <c r="G29" s="41" t="s">
        <v>10</v>
      </c>
      <c r="H29" s="120">
        <v>235000</v>
      </c>
      <c r="I29" s="120">
        <v>6744.5</v>
      </c>
      <c r="J29" s="120">
        <v>6589.14</v>
      </c>
      <c r="K29" s="120">
        <v>0</v>
      </c>
      <c r="L29" s="120">
        <v>43999.46</v>
      </c>
      <c r="M29" s="120">
        <v>25</v>
      </c>
      <c r="N29" s="120">
        <v>0</v>
      </c>
      <c r="O29" s="120">
        <f>+I29+J29+K29+L29+M29+N29</f>
        <v>57358.1</v>
      </c>
      <c r="P29" s="120">
        <f>+H29</f>
        <v>235000</v>
      </c>
      <c r="Q29" s="120">
        <f>+P29-O29</f>
        <v>177641.9</v>
      </c>
    </row>
    <row r="30" spans="1:17" s="39" customFormat="1" ht="24" customHeight="1">
      <c r="A30" s="38">
        <v>24</v>
      </c>
      <c r="B30" s="74" t="s">
        <v>714</v>
      </c>
      <c r="C30" s="74" t="s">
        <v>39</v>
      </c>
      <c r="D30" s="54" t="s">
        <v>28</v>
      </c>
      <c r="E30" s="54" t="s">
        <v>440</v>
      </c>
      <c r="F30" s="40" t="s">
        <v>31</v>
      </c>
      <c r="G30" s="41" t="s">
        <v>9</v>
      </c>
      <c r="H30" s="120">
        <v>40000</v>
      </c>
      <c r="I30" s="120">
        <v>1148</v>
      </c>
      <c r="J30" s="120">
        <v>1216</v>
      </c>
      <c r="K30" s="120">
        <v>0</v>
      </c>
      <c r="L30" s="120">
        <v>442.65</v>
      </c>
      <c r="M30" s="120">
        <v>25</v>
      </c>
      <c r="N30" s="120">
        <v>50</v>
      </c>
      <c r="O30" s="120">
        <f>+I30+J30+K30+L30+M30+N30</f>
        <v>2881.65</v>
      </c>
      <c r="P30" s="120">
        <f>+H30</f>
        <v>40000</v>
      </c>
      <c r="Q30" s="120">
        <f>+P30-O30</f>
        <v>37118.35</v>
      </c>
    </row>
    <row r="31" spans="1:17" s="39" customFormat="1" ht="24" customHeight="1">
      <c r="A31" s="38">
        <v>25</v>
      </c>
      <c r="B31" s="74" t="s">
        <v>938</v>
      </c>
      <c r="C31" s="74" t="s">
        <v>39</v>
      </c>
      <c r="D31" s="54" t="s">
        <v>28</v>
      </c>
      <c r="E31" s="54" t="s">
        <v>440</v>
      </c>
      <c r="F31" s="40" t="s">
        <v>31</v>
      </c>
      <c r="G31" s="41" t="s">
        <v>9</v>
      </c>
      <c r="H31" s="120">
        <v>40000</v>
      </c>
      <c r="I31" s="120">
        <v>1148</v>
      </c>
      <c r="J31" s="120">
        <v>1216</v>
      </c>
      <c r="K31" s="120">
        <v>0</v>
      </c>
      <c r="L31" s="120">
        <v>442.65</v>
      </c>
      <c r="M31" s="120">
        <v>25</v>
      </c>
      <c r="N31" s="120">
        <v>0</v>
      </c>
      <c r="O31" s="120">
        <f>+I31+J31+K31+L31+M31+N31</f>
        <v>2831.65</v>
      </c>
      <c r="P31" s="120">
        <f>+H31</f>
        <v>40000</v>
      </c>
      <c r="Q31" s="120">
        <f>+P31-O31</f>
        <v>37168.35</v>
      </c>
    </row>
    <row r="32" spans="1:17" s="39" customFormat="1" ht="24" customHeight="1">
      <c r="A32" s="38">
        <v>26</v>
      </c>
      <c r="B32" s="74" t="s">
        <v>676</v>
      </c>
      <c r="C32" s="74" t="s">
        <v>52</v>
      </c>
      <c r="D32" s="54" t="s">
        <v>28</v>
      </c>
      <c r="E32" s="54" t="s">
        <v>440</v>
      </c>
      <c r="F32" s="40" t="s">
        <v>31</v>
      </c>
      <c r="G32" s="41" t="s">
        <v>10</v>
      </c>
      <c r="H32" s="120">
        <v>25000</v>
      </c>
      <c r="I32" s="120">
        <v>717.5</v>
      </c>
      <c r="J32" s="120">
        <v>760</v>
      </c>
      <c r="K32" s="120">
        <v>0</v>
      </c>
      <c r="L32" s="120">
        <v>0</v>
      </c>
      <c r="M32" s="120">
        <v>25</v>
      </c>
      <c r="N32" s="120">
        <v>0</v>
      </c>
      <c r="O32" s="120">
        <f>+I32+J32+K32+L32+M32+N32</f>
        <v>1502.5</v>
      </c>
      <c r="P32" s="120">
        <f>+H32</f>
        <v>25000</v>
      </c>
      <c r="Q32" s="120">
        <f>+P32-O32</f>
        <v>23497.5</v>
      </c>
    </row>
    <row r="33" spans="1:18" s="39" customFormat="1" ht="30" customHeight="1">
      <c r="A33" s="38">
        <v>27</v>
      </c>
      <c r="B33" s="74" t="s">
        <v>994</v>
      </c>
      <c r="C33" s="74" t="s">
        <v>570</v>
      </c>
      <c r="D33" s="54" t="s">
        <v>28</v>
      </c>
      <c r="E33" s="57" t="s">
        <v>567</v>
      </c>
      <c r="F33" s="40" t="s">
        <v>29</v>
      </c>
      <c r="G33" s="41" t="s">
        <v>10</v>
      </c>
      <c r="H33" s="120">
        <v>235000</v>
      </c>
      <c r="I33" s="120">
        <v>6744.5</v>
      </c>
      <c r="J33" s="120">
        <v>6589.14</v>
      </c>
      <c r="K33" s="120">
        <v>0</v>
      </c>
      <c r="L33" s="120">
        <v>43999.46</v>
      </c>
      <c r="M33" s="120">
        <v>25</v>
      </c>
      <c r="N33" s="120">
        <v>0</v>
      </c>
      <c r="O33" s="120">
        <f>+I33+J33+K33+L33+M33+N33</f>
        <v>57358.1</v>
      </c>
      <c r="P33" s="120">
        <f>+H33</f>
        <v>235000</v>
      </c>
      <c r="Q33" s="120">
        <f>+P33-O33</f>
        <v>177641.9</v>
      </c>
    </row>
    <row r="34" spans="1:18" s="39" customFormat="1" ht="30.75" customHeight="1">
      <c r="A34" s="38">
        <v>28</v>
      </c>
      <c r="B34" s="74" t="s">
        <v>569</v>
      </c>
      <c r="C34" s="74" t="s">
        <v>571</v>
      </c>
      <c r="D34" s="54" t="s">
        <v>28</v>
      </c>
      <c r="E34" s="58" t="s">
        <v>567</v>
      </c>
      <c r="F34" s="40" t="s">
        <v>29</v>
      </c>
      <c r="G34" s="41" t="s">
        <v>10</v>
      </c>
      <c r="H34" s="120">
        <v>175000</v>
      </c>
      <c r="I34" s="120">
        <v>5022.5</v>
      </c>
      <c r="J34" s="120">
        <v>5320</v>
      </c>
      <c r="K34" s="120">
        <v>0</v>
      </c>
      <c r="L34" s="120">
        <v>29747.24</v>
      </c>
      <c r="M34" s="120">
        <v>25</v>
      </c>
      <c r="N34" s="120">
        <v>0</v>
      </c>
      <c r="O34" s="120">
        <f>+I34+J34+K34+L34+M34+N34</f>
        <v>40114.740000000005</v>
      </c>
      <c r="P34" s="120">
        <f>+H34</f>
        <v>175000</v>
      </c>
      <c r="Q34" s="120">
        <f>+P34-O34</f>
        <v>134885.26</v>
      </c>
    </row>
    <row r="35" spans="1:18" s="39" customFormat="1" ht="24" customHeight="1">
      <c r="A35" s="38">
        <v>29</v>
      </c>
      <c r="B35" s="74" t="s">
        <v>593</v>
      </c>
      <c r="C35" s="75" t="s">
        <v>784</v>
      </c>
      <c r="D35" s="54" t="s">
        <v>28</v>
      </c>
      <c r="E35" s="56" t="s">
        <v>69</v>
      </c>
      <c r="F35" s="40" t="s">
        <v>31</v>
      </c>
      <c r="G35" s="41" t="s">
        <v>9</v>
      </c>
      <c r="H35" s="120">
        <v>41000</v>
      </c>
      <c r="I35" s="120">
        <v>1176.7</v>
      </c>
      <c r="J35" s="120">
        <v>1246.4000000000001</v>
      </c>
      <c r="K35" s="120">
        <v>0</v>
      </c>
      <c r="L35" s="120">
        <v>583.79</v>
      </c>
      <c r="M35" s="120">
        <v>25</v>
      </c>
      <c r="N35" s="120">
        <v>0</v>
      </c>
      <c r="O35" s="120">
        <f>+I35+J35+K35+L35+M35+N35</f>
        <v>3031.8900000000003</v>
      </c>
      <c r="P35" s="120">
        <f>+H35</f>
        <v>41000</v>
      </c>
      <c r="Q35" s="120">
        <f>+P35-O35</f>
        <v>37968.11</v>
      </c>
    </row>
    <row r="36" spans="1:18" s="39" customFormat="1" ht="24" customHeight="1">
      <c r="A36" s="38">
        <v>30</v>
      </c>
      <c r="B36" s="74" t="s">
        <v>71</v>
      </c>
      <c r="C36" s="74" t="s">
        <v>42</v>
      </c>
      <c r="D36" s="54" t="s">
        <v>28</v>
      </c>
      <c r="E36" s="54" t="s">
        <v>69</v>
      </c>
      <c r="F36" s="40" t="s">
        <v>31</v>
      </c>
      <c r="G36" s="41" t="s">
        <v>9</v>
      </c>
      <c r="H36" s="120">
        <v>75000</v>
      </c>
      <c r="I36" s="120">
        <v>2152.5</v>
      </c>
      <c r="J36" s="120">
        <v>2280</v>
      </c>
      <c r="K36" s="120">
        <v>0</v>
      </c>
      <c r="L36" s="120">
        <v>6309.38</v>
      </c>
      <c r="M36" s="120">
        <v>25</v>
      </c>
      <c r="N36" s="120">
        <v>50</v>
      </c>
      <c r="O36" s="120">
        <f>+I36+J36+K36+L36+M36+N36</f>
        <v>10816.880000000001</v>
      </c>
      <c r="P36" s="120">
        <f>+H36</f>
        <v>75000</v>
      </c>
      <c r="Q36" s="120">
        <f>+P36-O36</f>
        <v>64183.119999999995</v>
      </c>
    </row>
    <row r="37" spans="1:18" s="39" customFormat="1" ht="24" customHeight="1">
      <c r="A37" s="38">
        <v>31</v>
      </c>
      <c r="B37" s="74" t="s">
        <v>1110</v>
      </c>
      <c r="C37" s="74" t="s">
        <v>463</v>
      </c>
      <c r="D37" s="54" t="s">
        <v>28</v>
      </c>
      <c r="E37" s="54" t="s">
        <v>69</v>
      </c>
      <c r="F37" s="40" t="s">
        <v>31</v>
      </c>
      <c r="G37" s="41" t="s">
        <v>9</v>
      </c>
      <c r="H37" s="120">
        <v>35000</v>
      </c>
      <c r="I37" s="120">
        <v>1004.5</v>
      </c>
      <c r="J37" s="120">
        <v>1064</v>
      </c>
      <c r="K37" s="120">
        <v>0</v>
      </c>
      <c r="L37" s="120">
        <v>0</v>
      </c>
      <c r="M37" s="120">
        <v>25</v>
      </c>
      <c r="N37" s="120">
        <v>5000</v>
      </c>
      <c r="O37" s="120">
        <f>+I37+J37+K37+L37+M37+N37</f>
        <v>7093.5</v>
      </c>
      <c r="P37" s="120">
        <f>+H37</f>
        <v>35000</v>
      </c>
      <c r="Q37" s="120">
        <f>+P37-O37</f>
        <v>27906.5</v>
      </c>
    </row>
    <row r="38" spans="1:18" s="39" customFormat="1" ht="24" customHeight="1">
      <c r="A38" s="38">
        <v>32</v>
      </c>
      <c r="B38" s="73" t="s">
        <v>1171</v>
      </c>
      <c r="C38" s="74" t="s">
        <v>151</v>
      </c>
      <c r="D38" s="54" t="s">
        <v>28</v>
      </c>
      <c r="E38" s="54" t="s">
        <v>69</v>
      </c>
      <c r="F38" s="40" t="s">
        <v>31</v>
      </c>
      <c r="G38" s="41" t="s">
        <v>10</v>
      </c>
      <c r="H38" s="120">
        <v>26250</v>
      </c>
      <c r="I38" s="120">
        <v>753.38</v>
      </c>
      <c r="J38" s="120">
        <v>798</v>
      </c>
      <c r="K38" s="120">
        <v>0</v>
      </c>
      <c r="L38" s="120">
        <v>0</v>
      </c>
      <c r="M38" s="120">
        <v>25</v>
      </c>
      <c r="N38" s="120">
        <v>0</v>
      </c>
      <c r="O38" s="120">
        <f>+I38+J38+K38+L38+M38+N38</f>
        <v>1576.38</v>
      </c>
      <c r="P38" s="120">
        <f>+H38</f>
        <v>26250</v>
      </c>
      <c r="Q38" s="120">
        <f>+P38-O38</f>
        <v>24673.62</v>
      </c>
      <c r="R38" s="42"/>
    </row>
    <row r="39" spans="1:18" s="39" customFormat="1" ht="24" customHeight="1">
      <c r="A39" s="38">
        <v>33</v>
      </c>
      <c r="B39" s="73" t="s">
        <v>43</v>
      </c>
      <c r="C39" s="73" t="s">
        <v>44</v>
      </c>
      <c r="D39" s="54" t="s">
        <v>28</v>
      </c>
      <c r="E39" s="54" t="s">
        <v>45</v>
      </c>
      <c r="F39" s="40" t="s">
        <v>41</v>
      </c>
      <c r="G39" s="41" t="s">
        <v>9</v>
      </c>
      <c r="H39" s="120">
        <v>75000</v>
      </c>
      <c r="I39" s="120">
        <v>2152.5</v>
      </c>
      <c r="J39" s="120">
        <v>2280</v>
      </c>
      <c r="K39" s="120">
        <v>1715.46</v>
      </c>
      <c r="L39" s="120">
        <v>5966.28</v>
      </c>
      <c r="M39" s="120">
        <v>25</v>
      </c>
      <c r="N39" s="120">
        <v>1050</v>
      </c>
      <c r="O39" s="120">
        <f>+I39+J39+K39+L39+M39+N39</f>
        <v>13189.24</v>
      </c>
      <c r="P39" s="120">
        <f>+H39</f>
        <v>75000</v>
      </c>
      <c r="Q39" s="120">
        <f>+P39-O39</f>
        <v>61810.76</v>
      </c>
    </row>
    <row r="40" spans="1:18" s="39" customFormat="1" ht="24" customHeight="1">
      <c r="A40" s="38">
        <v>34</v>
      </c>
      <c r="B40" s="73" t="s">
        <v>800</v>
      </c>
      <c r="C40" s="73" t="s">
        <v>36</v>
      </c>
      <c r="D40" s="54" t="s">
        <v>28</v>
      </c>
      <c r="E40" s="54" t="s">
        <v>45</v>
      </c>
      <c r="F40" s="40" t="s">
        <v>31</v>
      </c>
      <c r="G40" s="41" t="s">
        <v>9</v>
      </c>
      <c r="H40" s="120">
        <v>30000</v>
      </c>
      <c r="I40" s="120">
        <v>861</v>
      </c>
      <c r="J40" s="120">
        <v>912</v>
      </c>
      <c r="K40" s="120">
        <v>0</v>
      </c>
      <c r="L40" s="120">
        <v>0</v>
      </c>
      <c r="M40" s="120">
        <v>25</v>
      </c>
      <c r="N40" s="120">
        <v>0</v>
      </c>
      <c r="O40" s="120">
        <f>+I40+J40+K40+L40+M40+N40</f>
        <v>1798</v>
      </c>
      <c r="P40" s="120">
        <f>+H40</f>
        <v>30000</v>
      </c>
      <c r="Q40" s="120">
        <f>+P40-O40</f>
        <v>28202</v>
      </c>
    </row>
    <row r="41" spans="1:18" s="39" customFormat="1" ht="24" customHeight="1">
      <c r="A41" s="38">
        <v>35</v>
      </c>
      <c r="B41" s="74" t="s">
        <v>346</v>
      </c>
      <c r="C41" s="74" t="s">
        <v>74</v>
      </c>
      <c r="D41" s="54" t="s">
        <v>28</v>
      </c>
      <c r="E41" s="54" t="s">
        <v>458</v>
      </c>
      <c r="F41" s="40" t="s">
        <v>41</v>
      </c>
      <c r="G41" s="41" t="s">
        <v>9</v>
      </c>
      <c r="H41" s="120">
        <v>155000</v>
      </c>
      <c r="I41" s="120">
        <v>4448.5</v>
      </c>
      <c r="J41" s="120">
        <v>4712</v>
      </c>
      <c r="K41" s="120">
        <v>0</v>
      </c>
      <c r="L41" s="120">
        <v>25042.74</v>
      </c>
      <c r="M41" s="120">
        <v>25</v>
      </c>
      <c r="N41" s="120">
        <v>17987.3</v>
      </c>
      <c r="O41" s="120">
        <f>+I41+J41+K41+L41+M41+N41</f>
        <v>52215.540000000008</v>
      </c>
      <c r="P41" s="120">
        <f>+H41</f>
        <v>155000</v>
      </c>
      <c r="Q41" s="120">
        <f>+P41-O41</f>
        <v>102784.45999999999</v>
      </c>
    </row>
    <row r="42" spans="1:18" s="39" customFormat="1" ht="24" customHeight="1">
      <c r="A42" s="38">
        <v>36</v>
      </c>
      <c r="B42" s="73" t="s">
        <v>54</v>
      </c>
      <c r="C42" s="73" t="s">
        <v>55</v>
      </c>
      <c r="D42" s="54" t="s">
        <v>28</v>
      </c>
      <c r="E42" s="54" t="s">
        <v>458</v>
      </c>
      <c r="F42" s="40" t="s">
        <v>41</v>
      </c>
      <c r="G42" s="41" t="s">
        <v>10</v>
      </c>
      <c r="H42" s="120">
        <v>75000</v>
      </c>
      <c r="I42" s="120">
        <v>2152.5</v>
      </c>
      <c r="J42" s="120">
        <v>2280</v>
      </c>
      <c r="K42" s="120">
        <v>0</v>
      </c>
      <c r="L42" s="120">
        <v>6309.38</v>
      </c>
      <c r="M42" s="120">
        <v>25</v>
      </c>
      <c r="N42" s="120">
        <v>1678</v>
      </c>
      <c r="O42" s="120">
        <f>+I42+J42+K42+L42+M42+N42</f>
        <v>12444.880000000001</v>
      </c>
      <c r="P42" s="120">
        <f>+H42</f>
        <v>75000</v>
      </c>
      <c r="Q42" s="120">
        <f>+P42-O42</f>
        <v>62555.119999999995</v>
      </c>
    </row>
    <row r="43" spans="1:18" s="39" customFormat="1" ht="24" customHeight="1">
      <c r="A43" s="38">
        <v>37</v>
      </c>
      <c r="B43" s="73" t="s">
        <v>56</v>
      </c>
      <c r="C43" s="73" t="s">
        <v>57</v>
      </c>
      <c r="D43" s="54" t="s">
        <v>28</v>
      </c>
      <c r="E43" s="54" t="s">
        <v>458</v>
      </c>
      <c r="F43" s="40" t="s">
        <v>41</v>
      </c>
      <c r="G43" s="41" t="s">
        <v>9</v>
      </c>
      <c r="H43" s="120">
        <v>75000</v>
      </c>
      <c r="I43" s="120">
        <v>2152.5</v>
      </c>
      <c r="J43" s="120">
        <v>2280</v>
      </c>
      <c r="K43" s="120">
        <v>0</v>
      </c>
      <c r="L43" s="120">
        <v>6309.38</v>
      </c>
      <c r="M43" s="120">
        <v>25</v>
      </c>
      <c r="N43" s="120">
        <v>4211.2</v>
      </c>
      <c r="O43" s="120">
        <f>+I43+J43+K43+L43+M43+N43</f>
        <v>14978.080000000002</v>
      </c>
      <c r="P43" s="120">
        <f>+H43</f>
        <v>75000</v>
      </c>
      <c r="Q43" s="120">
        <f>+P43-O43</f>
        <v>60021.919999999998</v>
      </c>
    </row>
    <row r="44" spans="1:18" s="39" customFormat="1" ht="24" customHeight="1">
      <c r="A44" s="38">
        <v>38</v>
      </c>
      <c r="B44" s="73" t="s">
        <v>321</v>
      </c>
      <c r="C44" s="73" t="s">
        <v>181</v>
      </c>
      <c r="D44" s="54" t="s">
        <v>28</v>
      </c>
      <c r="E44" s="54" t="s">
        <v>458</v>
      </c>
      <c r="F44" s="40" t="s">
        <v>41</v>
      </c>
      <c r="G44" s="41" t="s">
        <v>9</v>
      </c>
      <c r="H44" s="120">
        <v>65000</v>
      </c>
      <c r="I44" s="120">
        <v>1865.5</v>
      </c>
      <c r="J44" s="120">
        <v>1976</v>
      </c>
      <c r="K44" s="120">
        <v>0</v>
      </c>
      <c r="L44" s="120">
        <v>4427.58</v>
      </c>
      <c r="M44" s="120">
        <v>25</v>
      </c>
      <c r="N44" s="120">
        <v>16597.79</v>
      </c>
      <c r="O44" s="120">
        <f>+I44+J44+K44+L44+M44+N44</f>
        <v>24891.870000000003</v>
      </c>
      <c r="P44" s="120">
        <f>+H44</f>
        <v>65000</v>
      </c>
      <c r="Q44" s="120">
        <f>+P44-O44</f>
        <v>40108.129999999997</v>
      </c>
    </row>
    <row r="45" spans="1:18" s="39" customFormat="1" ht="24" customHeight="1">
      <c r="A45" s="38">
        <v>39</v>
      </c>
      <c r="B45" s="74" t="s">
        <v>319</v>
      </c>
      <c r="C45" s="74" t="s">
        <v>320</v>
      </c>
      <c r="D45" s="54" t="s">
        <v>28</v>
      </c>
      <c r="E45" s="54" t="s">
        <v>458</v>
      </c>
      <c r="F45" s="40" t="s">
        <v>41</v>
      </c>
      <c r="G45" s="41" t="s">
        <v>10</v>
      </c>
      <c r="H45" s="120">
        <v>49725</v>
      </c>
      <c r="I45" s="120">
        <v>1427.11</v>
      </c>
      <c r="J45" s="120">
        <v>1511.64</v>
      </c>
      <c r="K45" s="120">
        <v>0</v>
      </c>
      <c r="L45" s="120">
        <v>1815.19</v>
      </c>
      <c r="M45" s="120">
        <v>25</v>
      </c>
      <c r="N45" s="120">
        <v>50</v>
      </c>
      <c r="O45" s="120">
        <f>+I45+J45+K45+L45+M45+N45</f>
        <v>4828.9400000000005</v>
      </c>
      <c r="P45" s="120">
        <f>+H45</f>
        <v>49725</v>
      </c>
      <c r="Q45" s="120">
        <f>+P45-O45</f>
        <v>44896.06</v>
      </c>
    </row>
    <row r="46" spans="1:18" s="39" customFormat="1" ht="24" customHeight="1">
      <c r="A46" s="38">
        <v>40</v>
      </c>
      <c r="B46" s="74" t="s">
        <v>318</v>
      </c>
      <c r="C46" s="74" t="s">
        <v>64</v>
      </c>
      <c r="D46" s="54" t="s">
        <v>28</v>
      </c>
      <c r="E46" s="54" t="s">
        <v>458</v>
      </c>
      <c r="F46" s="40" t="s">
        <v>41</v>
      </c>
      <c r="G46" s="41" t="s">
        <v>9</v>
      </c>
      <c r="H46" s="120">
        <v>55000</v>
      </c>
      <c r="I46" s="120">
        <v>1578.5</v>
      </c>
      <c r="J46" s="120">
        <v>1672</v>
      </c>
      <c r="K46" s="120">
        <v>0</v>
      </c>
      <c r="L46" s="120">
        <v>2559.6799999999998</v>
      </c>
      <c r="M46" s="120">
        <v>25</v>
      </c>
      <c r="N46" s="120">
        <v>7481.9</v>
      </c>
      <c r="O46" s="120">
        <f>+I46+J46+K46+L46+M46+N46</f>
        <v>13317.08</v>
      </c>
      <c r="P46" s="120">
        <f>+H46</f>
        <v>55000</v>
      </c>
      <c r="Q46" s="120">
        <f>+P46-O46</f>
        <v>41682.92</v>
      </c>
    </row>
    <row r="47" spans="1:18" s="39" customFormat="1" ht="24" customHeight="1">
      <c r="A47" s="38">
        <v>41</v>
      </c>
      <c r="B47" s="73" t="s">
        <v>255</v>
      </c>
      <c r="C47" s="73" t="s">
        <v>42</v>
      </c>
      <c r="D47" s="54" t="s">
        <v>28</v>
      </c>
      <c r="E47" s="54" t="s">
        <v>458</v>
      </c>
      <c r="F47" s="40" t="s">
        <v>41</v>
      </c>
      <c r="G47" s="41" t="s">
        <v>9</v>
      </c>
      <c r="H47" s="120">
        <v>40000</v>
      </c>
      <c r="I47" s="120">
        <v>1148</v>
      </c>
      <c r="J47" s="120">
        <v>1216</v>
      </c>
      <c r="K47" s="120">
        <v>0</v>
      </c>
      <c r="L47" s="120">
        <v>442.65</v>
      </c>
      <c r="M47" s="120">
        <v>25</v>
      </c>
      <c r="N47" s="120">
        <v>50</v>
      </c>
      <c r="O47" s="120">
        <f>+I47+J47+K47+L47+M47+N47</f>
        <v>2881.65</v>
      </c>
      <c r="P47" s="120">
        <f>+H47</f>
        <v>40000</v>
      </c>
      <c r="Q47" s="120">
        <f>+P47-O47</f>
        <v>37118.35</v>
      </c>
    </row>
    <row r="48" spans="1:18" s="39" customFormat="1" ht="24" customHeight="1">
      <c r="A48" s="38">
        <v>42</v>
      </c>
      <c r="B48" s="74" t="s">
        <v>331</v>
      </c>
      <c r="C48" s="74" t="s">
        <v>3</v>
      </c>
      <c r="D48" s="54" t="s">
        <v>28</v>
      </c>
      <c r="E48" s="54" t="s">
        <v>458</v>
      </c>
      <c r="F48" s="40" t="s">
        <v>41</v>
      </c>
      <c r="G48" s="41" t="s">
        <v>9</v>
      </c>
      <c r="H48" s="120">
        <v>40000</v>
      </c>
      <c r="I48" s="120">
        <v>1148</v>
      </c>
      <c r="J48" s="120">
        <v>1216</v>
      </c>
      <c r="K48" s="120">
        <v>0</v>
      </c>
      <c r="L48" s="120">
        <v>442.65</v>
      </c>
      <c r="M48" s="120">
        <v>25</v>
      </c>
      <c r="N48" s="120">
        <v>1000</v>
      </c>
      <c r="O48" s="120">
        <f>+I48+J48+K48+L48+M48+N48</f>
        <v>3831.65</v>
      </c>
      <c r="P48" s="120">
        <f>+H48</f>
        <v>40000</v>
      </c>
      <c r="Q48" s="120">
        <f>+P48-O48</f>
        <v>36168.35</v>
      </c>
    </row>
    <row r="49" spans="1:17" s="39" customFormat="1" ht="24" customHeight="1">
      <c r="A49" s="38">
        <v>43</v>
      </c>
      <c r="B49" s="74" t="s">
        <v>58</v>
      </c>
      <c r="C49" s="74" t="s">
        <v>39</v>
      </c>
      <c r="D49" s="54" t="s">
        <v>28</v>
      </c>
      <c r="E49" s="54" t="s">
        <v>458</v>
      </c>
      <c r="F49" s="40" t="s">
        <v>31</v>
      </c>
      <c r="G49" s="41" t="s">
        <v>9</v>
      </c>
      <c r="H49" s="120">
        <v>35000</v>
      </c>
      <c r="I49" s="120">
        <v>1004.5</v>
      </c>
      <c r="J49" s="120">
        <v>1064</v>
      </c>
      <c r="K49" s="120">
        <v>0</v>
      </c>
      <c r="L49" s="120">
        <v>0</v>
      </c>
      <c r="M49" s="120">
        <v>25</v>
      </c>
      <c r="N49" s="120">
        <v>50</v>
      </c>
      <c r="O49" s="120">
        <f>+I49+J49+K49+L49+M49+N49</f>
        <v>2143.5</v>
      </c>
      <c r="P49" s="120">
        <f>+H49</f>
        <v>35000</v>
      </c>
      <c r="Q49" s="120">
        <f>+P49-O49</f>
        <v>32856.5</v>
      </c>
    </row>
    <row r="50" spans="1:17" s="39" customFormat="1" ht="24" customHeight="1">
      <c r="A50" s="38">
        <v>44</v>
      </c>
      <c r="B50" s="74" t="s">
        <v>1123</v>
      </c>
      <c r="C50" s="74" t="s">
        <v>622</v>
      </c>
      <c r="D50" s="54" t="s">
        <v>28</v>
      </c>
      <c r="E50" s="54" t="s">
        <v>458</v>
      </c>
      <c r="F50" s="40" t="s">
        <v>31</v>
      </c>
      <c r="G50" s="41" t="s">
        <v>9</v>
      </c>
      <c r="H50" s="120">
        <v>20000</v>
      </c>
      <c r="I50" s="120">
        <v>574</v>
      </c>
      <c r="J50" s="120">
        <v>608</v>
      </c>
      <c r="K50" s="120">
        <v>0</v>
      </c>
      <c r="L50" s="120">
        <v>0</v>
      </c>
      <c r="M50" s="120">
        <v>25</v>
      </c>
      <c r="N50" s="120">
        <v>50</v>
      </c>
      <c r="O50" s="120">
        <f>+I50+J50+K50+L50+M50+N50</f>
        <v>1257</v>
      </c>
      <c r="P50" s="120">
        <f>+H50</f>
        <v>20000</v>
      </c>
      <c r="Q50" s="120">
        <f>+P50-O50</f>
        <v>18743</v>
      </c>
    </row>
    <row r="51" spans="1:17" s="39" customFormat="1" ht="24" customHeight="1">
      <c r="A51" s="38">
        <v>45</v>
      </c>
      <c r="B51" s="74" t="s">
        <v>120</v>
      </c>
      <c r="C51" s="74" t="s">
        <v>121</v>
      </c>
      <c r="D51" s="54" t="s">
        <v>28</v>
      </c>
      <c r="E51" s="54" t="s">
        <v>458</v>
      </c>
      <c r="F51" s="40" t="s">
        <v>31</v>
      </c>
      <c r="G51" s="41" t="s">
        <v>10</v>
      </c>
      <c r="H51" s="120">
        <v>25000</v>
      </c>
      <c r="I51" s="120">
        <v>717.5</v>
      </c>
      <c r="J51" s="120">
        <v>760</v>
      </c>
      <c r="K51" s="120">
        <v>0</v>
      </c>
      <c r="L51" s="120">
        <v>0</v>
      </c>
      <c r="M51" s="120">
        <v>25</v>
      </c>
      <c r="N51" s="120">
        <v>3000</v>
      </c>
      <c r="O51" s="120">
        <f>+I51+J51+K51+L51+M51+N51</f>
        <v>4502.5</v>
      </c>
      <c r="P51" s="120">
        <f>+H51</f>
        <v>25000</v>
      </c>
      <c r="Q51" s="120">
        <f>+P51-O51</f>
        <v>20497.5</v>
      </c>
    </row>
    <row r="52" spans="1:17" s="39" customFormat="1" ht="24" customHeight="1">
      <c r="A52" s="38">
        <v>46</v>
      </c>
      <c r="B52" s="72" t="s">
        <v>598</v>
      </c>
      <c r="C52" s="72" t="s">
        <v>52</v>
      </c>
      <c r="D52" s="54" t="s">
        <v>28</v>
      </c>
      <c r="E52" s="54" t="s">
        <v>458</v>
      </c>
      <c r="F52" s="43" t="s">
        <v>31</v>
      </c>
      <c r="G52" s="38" t="s">
        <v>10</v>
      </c>
      <c r="H52" s="120">
        <v>25000</v>
      </c>
      <c r="I52" s="120">
        <v>717.5</v>
      </c>
      <c r="J52" s="120">
        <v>760</v>
      </c>
      <c r="K52" s="120">
        <v>0</v>
      </c>
      <c r="L52" s="120">
        <v>0</v>
      </c>
      <c r="M52" s="120">
        <v>25</v>
      </c>
      <c r="N52" s="120">
        <v>0</v>
      </c>
      <c r="O52" s="120">
        <f>+I52+J52+K52+L52+M52+N52</f>
        <v>1502.5</v>
      </c>
      <c r="P52" s="120">
        <f>+H52</f>
        <v>25000</v>
      </c>
      <c r="Q52" s="120">
        <f>+P52-O52</f>
        <v>23497.5</v>
      </c>
    </row>
    <row r="53" spans="1:17" s="39" customFormat="1" ht="24" customHeight="1">
      <c r="A53" s="38">
        <v>47</v>
      </c>
      <c r="B53" s="74" t="s">
        <v>65</v>
      </c>
      <c r="C53" s="74" t="s">
        <v>442</v>
      </c>
      <c r="D53" s="54" t="s">
        <v>28</v>
      </c>
      <c r="E53" s="54" t="s">
        <v>60</v>
      </c>
      <c r="F53" s="40" t="s">
        <v>41</v>
      </c>
      <c r="G53" s="41" t="s">
        <v>10</v>
      </c>
      <c r="H53" s="120">
        <v>55000</v>
      </c>
      <c r="I53" s="120">
        <v>1578.5</v>
      </c>
      <c r="J53" s="120">
        <v>1672</v>
      </c>
      <c r="K53" s="120">
        <v>0</v>
      </c>
      <c r="L53" s="120">
        <v>2559.6799999999998</v>
      </c>
      <c r="M53" s="120">
        <v>25</v>
      </c>
      <c r="N53" s="120">
        <v>4050</v>
      </c>
      <c r="O53" s="120">
        <f>+I53+J53+K53+L53+M53+N53</f>
        <v>9885.18</v>
      </c>
      <c r="P53" s="120">
        <f>+H53</f>
        <v>55000</v>
      </c>
      <c r="Q53" s="120">
        <f>+P53-O53</f>
        <v>45114.82</v>
      </c>
    </row>
    <row r="54" spans="1:17" s="39" customFormat="1" ht="24" customHeight="1">
      <c r="A54" s="38">
        <v>48</v>
      </c>
      <c r="B54" s="74" t="s">
        <v>63</v>
      </c>
      <c r="C54" s="74" t="s">
        <v>64</v>
      </c>
      <c r="D54" s="54" t="s">
        <v>28</v>
      </c>
      <c r="E54" s="54" t="s">
        <v>60</v>
      </c>
      <c r="F54" s="40" t="s">
        <v>41</v>
      </c>
      <c r="G54" s="41" t="s">
        <v>9</v>
      </c>
      <c r="H54" s="120">
        <v>55000</v>
      </c>
      <c r="I54" s="120">
        <v>1578.5</v>
      </c>
      <c r="J54" s="120">
        <v>1672</v>
      </c>
      <c r="K54" s="120">
        <v>0</v>
      </c>
      <c r="L54" s="120">
        <v>2302.36</v>
      </c>
      <c r="M54" s="120">
        <v>25</v>
      </c>
      <c r="N54" s="120">
        <v>13484.759999999998</v>
      </c>
      <c r="O54" s="120">
        <f>+I54+J54+K54+L54+M54+N54</f>
        <v>19062.62</v>
      </c>
      <c r="P54" s="120">
        <f>+H54</f>
        <v>55000</v>
      </c>
      <c r="Q54" s="120">
        <f>+P54-O54</f>
        <v>35937.380000000005</v>
      </c>
    </row>
    <row r="55" spans="1:17" s="39" customFormat="1" ht="24" customHeight="1">
      <c r="A55" s="38">
        <v>49</v>
      </c>
      <c r="B55" s="72" t="s">
        <v>68</v>
      </c>
      <c r="C55" s="76" t="s">
        <v>62</v>
      </c>
      <c r="D55" s="54" t="s">
        <v>28</v>
      </c>
      <c r="E55" s="56" t="s">
        <v>60</v>
      </c>
      <c r="F55" s="40" t="s">
        <v>31</v>
      </c>
      <c r="G55" s="41" t="s">
        <v>10</v>
      </c>
      <c r="H55" s="120">
        <v>37000</v>
      </c>
      <c r="I55" s="120">
        <v>1061.9000000000001</v>
      </c>
      <c r="J55" s="120">
        <v>1124.8</v>
      </c>
      <c r="K55" s="120">
        <v>0</v>
      </c>
      <c r="L55" s="120">
        <v>19.25</v>
      </c>
      <c r="M55" s="120">
        <v>25</v>
      </c>
      <c r="N55" s="120">
        <v>11442.98</v>
      </c>
      <c r="O55" s="120">
        <f>+I55+J55+K55+L55+M55+N55</f>
        <v>13673.93</v>
      </c>
      <c r="P55" s="120">
        <f>+H55</f>
        <v>37000</v>
      </c>
      <c r="Q55" s="120">
        <f>+P55-O55</f>
        <v>23326.07</v>
      </c>
    </row>
    <row r="56" spans="1:17" s="39" customFormat="1" ht="24" customHeight="1">
      <c r="A56" s="38">
        <v>50</v>
      </c>
      <c r="B56" s="73" t="s">
        <v>679</v>
      </c>
      <c r="C56" s="74" t="s">
        <v>463</v>
      </c>
      <c r="D56" s="54" t="s">
        <v>28</v>
      </c>
      <c r="E56" s="54" t="s">
        <v>60</v>
      </c>
      <c r="F56" s="40" t="s">
        <v>31</v>
      </c>
      <c r="G56" s="41" t="s">
        <v>9</v>
      </c>
      <c r="H56" s="120">
        <v>33000</v>
      </c>
      <c r="I56" s="120">
        <v>947.1</v>
      </c>
      <c r="J56" s="120">
        <v>1003.2</v>
      </c>
      <c r="K56" s="120">
        <v>0</v>
      </c>
      <c r="L56" s="120">
        <v>0</v>
      </c>
      <c r="M56" s="120">
        <v>25</v>
      </c>
      <c r="N56" s="120">
        <v>1678</v>
      </c>
      <c r="O56" s="120">
        <f>+I56+J56+K56+L56+M56+N56</f>
        <v>3653.3</v>
      </c>
      <c r="P56" s="120">
        <f>+H56</f>
        <v>33000</v>
      </c>
      <c r="Q56" s="120">
        <f>+P56-O56</f>
        <v>29346.7</v>
      </c>
    </row>
    <row r="57" spans="1:17" s="39" customFormat="1" ht="24" customHeight="1">
      <c r="A57" s="38">
        <v>51</v>
      </c>
      <c r="B57" s="73" t="s">
        <v>991</v>
      </c>
      <c r="C57" s="74" t="s">
        <v>463</v>
      </c>
      <c r="D57" s="54" t="s">
        <v>28</v>
      </c>
      <c r="E57" s="54" t="s">
        <v>60</v>
      </c>
      <c r="F57" s="40" t="s">
        <v>31</v>
      </c>
      <c r="G57" s="41" t="s">
        <v>10</v>
      </c>
      <c r="H57" s="120">
        <v>30000</v>
      </c>
      <c r="I57" s="120">
        <v>861</v>
      </c>
      <c r="J57" s="120">
        <v>912</v>
      </c>
      <c r="K57" s="120">
        <v>0</v>
      </c>
      <c r="L57" s="120">
        <v>0</v>
      </c>
      <c r="M57" s="120">
        <v>25</v>
      </c>
      <c r="N57" s="120">
        <v>0</v>
      </c>
      <c r="O57" s="120">
        <f>+I57+J57+K57+L57+M57+N57</f>
        <v>1798</v>
      </c>
      <c r="P57" s="120">
        <f>+H57</f>
        <v>30000</v>
      </c>
      <c r="Q57" s="120">
        <f>+P57-O57</f>
        <v>28202</v>
      </c>
    </row>
    <row r="58" spans="1:17" s="39" customFormat="1" ht="24" customHeight="1">
      <c r="A58" s="38">
        <v>52</v>
      </c>
      <c r="B58" s="73" t="s">
        <v>976</v>
      </c>
      <c r="C58" s="74" t="s">
        <v>463</v>
      </c>
      <c r="D58" s="54" t="s">
        <v>28</v>
      </c>
      <c r="E58" s="54" t="s">
        <v>60</v>
      </c>
      <c r="F58" s="40" t="s">
        <v>31</v>
      </c>
      <c r="G58" s="41" t="s">
        <v>9</v>
      </c>
      <c r="H58" s="120">
        <v>30000</v>
      </c>
      <c r="I58" s="120">
        <v>861</v>
      </c>
      <c r="J58" s="120">
        <v>912</v>
      </c>
      <c r="K58" s="120">
        <v>0</v>
      </c>
      <c r="L58" s="120">
        <v>0</v>
      </c>
      <c r="M58" s="120">
        <v>25</v>
      </c>
      <c r="N58" s="120">
        <v>2050</v>
      </c>
      <c r="O58" s="120">
        <f>+I58+J58+K58+L58+M58+N58</f>
        <v>3848</v>
      </c>
      <c r="P58" s="120">
        <f>+H58</f>
        <v>30000</v>
      </c>
      <c r="Q58" s="120">
        <f>+P58-O58</f>
        <v>26152</v>
      </c>
    </row>
    <row r="59" spans="1:17" s="39" customFormat="1" ht="24" customHeight="1">
      <c r="A59" s="38">
        <v>53</v>
      </c>
      <c r="B59" s="73" t="s">
        <v>67</v>
      </c>
      <c r="C59" s="73" t="s">
        <v>33</v>
      </c>
      <c r="D59" s="54" t="s">
        <v>28</v>
      </c>
      <c r="E59" s="56" t="s">
        <v>60</v>
      </c>
      <c r="F59" s="40" t="s">
        <v>41</v>
      </c>
      <c r="G59" s="41" t="s">
        <v>9</v>
      </c>
      <c r="H59" s="120">
        <v>62250</v>
      </c>
      <c r="I59" s="120">
        <v>1786.58</v>
      </c>
      <c r="J59" s="120">
        <v>1892.4</v>
      </c>
      <c r="K59" s="120">
        <v>0</v>
      </c>
      <c r="L59" s="120">
        <v>3910.08</v>
      </c>
      <c r="M59" s="120">
        <v>25</v>
      </c>
      <c r="N59" s="120">
        <v>8722.98</v>
      </c>
      <c r="O59" s="120">
        <f>+I59+J59+K59+L59+M59+N59</f>
        <v>16337.039999999999</v>
      </c>
      <c r="P59" s="120">
        <f>+H59</f>
        <v>62250</v>
      </c>
      <c r="Q59" s="120">
        <f>+P59-O59</f>
        <v>45912.959999999999</v>
      </c>
    </row>
    <row r="60" spans="1:17" s="39" customFormat="1" ht="24" customHeight="1">
      <c r="A60" s="38">
        <v>54</v>
      </c>
      <c r="B60" s="74" t="s">
        <v>59</v>
      </c>
      <c r="C60" s="74" t="s">
        <v>33</v>
      </c>
      <c r="D60" s="54" t="s">
        <v>28</v>
      </c>
      <c r="E60" s="54" t="s">
        <v>60</v>
      </c>
      <c r="F60" s="40" t="s">
        <v>31</v>
      </c>
      <c r="G60" s="41" t="s">
        <v>9</v>
      </c>
      <c r="H60" s="120">
        <v>35000</v>
      </c>
      <c r="I60" s="120">
        <v>1004.5</v>
      </c>
      <c r="J60" s="120">
        <v>1064</v>
      </c>
      <c r="K60" s="120">
        <v>0</v>
      </c>
      <c r="L60" s="120">
        <v>0</v>
      </c>
      <c r="M60" s="120">
        <v>25</v>
      </c>
      <c r="N60" s="120">
        <v>7334.6</v>
      </c>
      <c r="O60" s="120">
        <f>+I60+J60+K60+L60+M60+N60</f>
        <v>9428.1</v>
      </c>
      <c r="P60" s="120">
        <f>+H60</f>
        <v>35000</v>
      </c>
      <c r="Q60" s="120">
        <f>+P60-O60</f>
        <v>25571.9</v>
      </c>
    </row>
    <row r="61" spans="1:17" s="39" customFormat="1" ht="24" customHeight="1">
      <c r="A61" s="38">
        <v>55</v>
      </c>
      <c r="B61" s="73" t="s">
        <v>61</v>
      </c>
      <c r="C61" s="73" t="s">
        <v>2</v>
      </c>
      <c r="D61" s="54" t="s">
        <v>28</v>
      </c>
      <c r="E61" s="56" t="s">
        <v>60</v>
      </c>
      <c r="F61" s="40" t="s">
        <v>41</v>
      </c>
      <c r="G61" s="41" t="s">
        <v>10</v>
      </c>
      <c r="H61" s="120">
        <v>16500</v>
      </c>
      <c r="I61" s="120">
        <v>473.55</v>
      </c>
      <c r="J61" s="120">
        <v>501.6</v>
      </c>
      <c r="K61" s="120">
        <v>0</v>
      </c>
      <c r="L61" s="120">
        <v>0</v>
      </c>
      <c r="M61" s="120">
        <v>25</v>
      </c>
      <c r="N61" s="120">
        <v>50</v>
      </c>
      <c r="O61" s="120">
        <f>+I61+J61+K61+L61+M61+N61</f>
        <v>1050.1500000000001</v>
      </c>
      <c r="P61" s="120">
        <f>+H61</f>
        <v>16500</v>
      </c>
      <c r="Q61" s="120">
        <f>+P61-O61</f>
        <v>15449.85</v>
      </c>
    </row>
    <row r="62" spans="1:17" s="39" customFormat="1" ht="24" customHeight="1">
      <c r="A62" s="38">
        <v>56</v>
      </c>
      <c r="B62" s="73" t="s">
        <v>974</v>
      </c>
      <c r="C62" s="125" t="s">
        <v>52</v>
      </c>
      <c r="D62" s="54" t="s">
        <v>28</v>
      </c>
      <c r="E62" s="56" t="s">
        <v>60</v>
      </c>
      <c r="F62" s="40" t="s">
        <v>31</v>
      </c>
      <c r="G62" s="41" t="s">
        <v>10</v>
      </c>
      <c r="H62" s="120">
        <v>25000</v>
      </c>
      <c r="I62" s="120">
        <v>717.5</v>
      </c>
      <c r="J62" s="120">
        <v>760</v>
      </c>
      <c r="K62" s="120">
        <v>0</v>
      </c>
      <c r="L62" s="120">
        <v>0</v>
      </c>
      <c r="M62" s="120">
        <v>25</v>
      </c>
      <c r="N62" s="120">
        <v>0</v>
      </c>
      <c r="O62" s="120">
        <f>+I62+J62+K62+L62+M62+N62</f>
        <v>1502.5</v>
      </c>
      <c r="P62" s="120">
        <f>+H62</f>
        <v>25000</v>
      </c>
      <c r="Q62" s="120">
        <f>+P62-O62</f>
        <v>23497.5</v>
      </c>
    </row>
    <row r="63" spans="1:17" s="39" customFormat="1" ht="24" customHeight="1">
      <c r="A63" s="38">
        <v>57</v>
      </c>
      <c r="B63" s="73" t="s">
        <v>73</v>
      </c>
      <c r="C63" s="73" t="s">
        <v>74</v>
      </c>
      <c r="D63" s="54" t="s">
        <v>28</v>
      </c>
      <c r="E63" s="54" t="s">
        <v>75</v>
      </c>
      <c r="F63" s="40" t="s">
        <v>41</v>
      </c>
      <c r="G63" s="41" t="s">
        <v>9</v>
      </c>
      <c r="H63" s="120">
        <v>150000</v>
      </c>
      <c r="I63" s="120">
        <v>4305</v>
      </c>
      <c r="J63" s="120">
        <v>4560</v>
      </c>
      <c r="K63" s="120">
        <v>1715.46</v>
      </c>
      <c r="L63" s="120">
        <v>23437.75</v>
      </c>
      <c r="M63" s="120">
        <v>25</v>
      </c>
      <c r="N63" s="120">
        <v>11877.869999999999</v>
      </c>
      <c r="O63" s="120">
        <f>+I63+J63+K63+L63+M63+N63</f>
        <v>45921.08</v>
      </c>
      <c r="P63" s="120">
        <f>+H63</f>
        <v>150000</v>
      </c>
      <c r="Q63" s="120">
        <f>+P63-O63</f>
        <v>104078.92</v>
      </c>
    </row>
    <row r="64" spans="1:17" s="39" customFormat="1" ht="24" customHeight="1">
      <c r="A64" s="38">
        <v>58</v>
      </c>
      <c r="B64" s="73" t="s">
        <v>76</v>
      </c>
      <c r="C64" s="73" t="s">
        <v>77</v>
      </c>
      <c r="D64" s="54" t="s">
        <v>28</v>
      </c>
      <c r="E64" s="54" t="s">
        <v>75</v>
      </c>
      <c r="F64" s="40" t="s">
        <v>41</v>
      </c>
      <c r="G64" s="41" t="s">
        <v>9</v>
      </c>
      <c r="H64" s="120">
        <v>90000</v>
      </c>
      <c r="I64" s="120">
        <v>2583</v>
      </c>
      <c r="J64" s="120">
        <v>2736</v>
      </c>
      <c r="K64" s="120">
        <v>3430.92</v>
      </c>
      <c r="L64" s="120">
        <v>8895.39</v>
      </c>
      <c r="M64" s="120">
        <v>25</v>
      </c>
      <c r="N64" s="120">
        <v>0</v>
      </c>
      <c r="O64" s="120">
        <f>+I64+J64+K64+L64+M64+N64</f>
        <v>17670.309999999998</v>
      </c>
      <c r="P64" s="120">
        <f>+H64</f>
        <v>90000</v>
      </c>
      <c r="Q64" s="120">
        <f>+P64-O64</f>
        <v>72329.69</v>
      </c>
    </row>
    <row r="65" spans="1:17" s="39" customFormat="1" ht="24" customHeight="1">
      <c r="A65" s="38">
        <v>59</v>
      </c>
      <c r="B65" s="74" t="s">
        <v>78</v>
      </c>
      <c r="C65" s="74" t="s">
        <v>47</v>
      </c>
      <c r="D65" s="54" t="s">
        <v>28</v>
      </c>
      <c r="E65" s="54" t="s">
        <v>75</v>
      </c>
      <c r="F65" s="40" t="s">
        <v>41</v>
      </c>
      <c r="G65" s="41" t="s">
        <v>10</v>
      </c>
      <c r="H65" s="120">
        <v>75000</v>
      </c>
      <c r="I65" s="120">
        <v>2152.5</v>
      </c>
      <c r="J65" s="120">
        <v>2280</v>
      </c>
      <c r="K65" s="120">
        <v>0</v>
      </c>
      <c r="L65" s="120">
        <v>6309.38</v>
      </c>
      <c r="M65" s="120">
        <v>25</v>
      </c>
      <c r="N65" s="120">
        <v>9854.64</v>
      </c>
      <c r="O65" s="120">
        <f>+I65+J65+K65+L65+M65+N65</f>
        <v>20621.52</v>
      </c>
      <c r="P65" s="120">
        <f>+H65</f>
        <v>75000</v>
      </c>
      <c r="Q65" s="120">
        <f>+P65-O65</f>
        <v>54378.479999999996</v>
      </c>
    </row>
    <row r="66" spans="1:17" s="39" customFormat="1" ht="24" customHeight="1">
      <c r="A66" s="38">
        <v>60</v>
      </c>
      <c r="B66" s="74" t="s">
        <v>81</v>
      </c>
      <c r="C66" s="74" t="s">
        <v>70</v>
      </c>
      <c r="D66" s="54" t="s">
        <v>28</v>
      </c>
      <c r="E66" s="54" t="s">
        <v>75</v>
      </c>
      <c r="F66" s="40" t="s">
        <v>41</v>
      </c>
      <c r="G66" s="41" t="s">
        <v>9</v>
      </c>
      <c r="H66" s="120">
        <v>40000</v>
      </c>
      <c r="I66" s="120">
        <v>1148</v>
      </c>
      <c r="J66" s="120">
        <v>1216</v>
      </c>
      <c r="K66" s="120">
        <v>0</v>
      </c>
      <c r="L66" s="120">
        <v>442.65</v>
      </c>
      <c r="M66" s="120">
        <v>25</v>
      </c>
      <c r="N66" s="120">
        <v>1934</v>
      </c>
      <c r="O66" s="120">
        <f>+I66+J66+K66+L66+M66+N66</f>
        <v>4765.6499999999996</v>
      </c>
      <c r="P66" s="120">
        <f>+H66</f>
        <v>40000</v>
      </c>
      <c r="Q66" s="120">
        <f>+P66-O66</f>
        <v>35234.35</v>
      </c>
    </row>
    <row r="67" spans="1:17" s="39" customFormat="1" ht="24" customHeight="1">
      <c r="A67" s="38">
        <v>61</v>
      </c>
      <c r="B67" s="74" t="s">
        <v>80</v>
      </c>
      <c r="C67" s="74" t="s">
        <v>70</v>
      </c>
      <c r="D67" s="54" t="s">
        <v>28</v>
      </c>
      <c r="E67" s="54" t="s">
        <v>75</v>
      </c>
      <c r="F67" s="40" t="s">
        <v>41</v>
      </c>
      <c r="G67" s="41" t="s">
        <v>10</v>
      </c>
      <c r="H67" s="120">
        <v>40000</v>
      </c>
      <c r="I67" s="120">
        <v>1148</v>
      </c>
      <c r="J67" s="120">
        <v>1216</v>
      </c>
      <c r="K67" s="120">
        <v>1715.46</v>
      </c>
      <c r="L67" s="120">
        <v>185.33</v>
      </c>
      <c r="M67" s="120">
        <v>25</v>
      </c>
      <c r="N67" s="120">
        <v>628</v>
      </c>
      <c r="O67" s="120">
        <f>+I67+J67+K67+L67+M67+N67</f>
        <v>4917.79</v>
      </c>
      <c r="P67" s="120">
        <f>+H67</f>
        <v>40000</v>
      </c>
      <c r="Q67" s="120">
        <f>+P67-O67</f>
        <v>35082.21</v>
      </c>
    </row>
    <row r="68" spans="1:17" s="39" customFormat="1" ht="24" customHeight="1">
      <c r="A68" s="38">
        <v>62</v>
      </c>
      <c r="B68" s="74" t="s">
        <v>798</v>
      </c>
      <c r="C68" s="77" t="s">
        <v>418</v>
      </c>
      <c r="D68" s="54" t="s">
        <v>28</v>
      </c>
      <c r="E68" s="54" t="s">
        <v>75</v>
      </c>
      <c r="F68" s="40" t="s">
        <v>31</v>
      </c>
      <c r="G68" s="41" t="s">
        <v>9</v>
      </c>
      <c r="H68" s="120">
        <v>40000</v>
      </c>
      <c r="I68" s="120">
        <v>1148</v>
      </c>
      <c r="J68" s="120">
        <v>1216</v>
      </c>
      <c r="K68" s="120">
        <v>0</v>
      </c>
      <c r="L68" s="120">
        <v>442.65</v>
      </c>
      <c r="M68" s="120">
        <v>25</v>
      </c>
      <c r="N68" s="120">
        <v>0</v>
      </c>
      <c r="O68" s="120">
        <f>+I68+J68+K68+L68+M68+N68</f>
        <v>2831.65</v>
      </c>
      <c r="P68" s="120">
        <f>+H68</f>
        <v>40000</v>
      </c>
      <c r="Q68" s="120">
        <f>+P68-O68</f>
        <v>37168.35</v>
      </c>
    </row>
    <row r="69" spans="1:17" s="39" customFormat="1" ht="24" customHeight="1">
      <c r="A69" s="38">
        <v>63</v>
      </c>
      <c r="B69" s="74" t="s">
        <v>1332</v>
      </c>
      <c r="C69" s="77" t="s">
        <v>418</v>
      </c>
      <c r="D69" s="54" t="s">
        <v>28</v>
      </c>
      <c r="E69" s="54" t="s">
        <v>75</v>
      </c>
      <c r="F69" s="40" t="s">
        <v>31</v>
      </c>
      <c r="G69" s="41" t="s">
        <v>9</v>
      </c>
      <c r="H69" s="120">
        <v>26000</v>
      </c>
      <c r="I69" s="120">
        <v>746.2</v>
      </c>
      <c r="J69" s="120">
        <v>790.4</v>
      </c>
      <c r="K69" s="120">
        <v>0</v>
      </c>
      <c r="L69" s="120">
        <v>0</v>
      </c>
      <c r="M69" s="120">
        <v>25</v>
      </c>
      <c r="N69" s="120">
        <v>50</v>
      </c>
      <c r="O69" s="120">
        <f>+I69+J69+K69+L69+M69+N69</f>
        <v>1611.6</v>
      </c>
      <c r="P69" s="120">
        <f>+H69</f>
        <v>26000</v>
      </c>
      <c r="Q69" s="120">
        <f>+P69-O69</f>
        <v>24388.400000000001</v>
      </c>
    </row>
    <row r="70" spans="1:17" s="39" customFormat="1" ht="24" customHeight="1">
      <c r="A70" s="38">
        <v>64</v>
      </c>
      <c r="B70" s="74" t="s">
        <v>1097</v>
      </c>
      <c r="C70" s="74" t="s">
        <v>42</v>
      </c>
      <c r="D70" s="54" t="s">
        <v>28</v>
      </c>
      <c r="E70" s="54" t="s">
        <v>75</v>
      </c>
      <c r="F70" s="40" t="s">
        <v>31</v>
      </c>
      <c r="G70" s="41" t="s">
        <v>9</v>
      </c>
      <c r="H70" s="120">
        <v>30000</v>
      </c>
      <c r="I70" s="120">
        <v>861</v>
      </c>
      <c r="J70" s="120">
        <v>912</v>
      </c>
      <c r="K70" s="120">
        <v>0</v>
      </c>
      <c r="L70" s="120">
        <v>0</v>
      </c>
      <c r="M70" s="120">
        <v>25</v>
      </c>
      <c r="N70" s="120">
        <v>50</v>
      </c>
      <c r="O70" s="120">
        <f>+I70+J70+K70+L70+M70+N70</f>
        <v>1848</v>
      </c>
      <c r="P70" s="120">
        <f>+H70</f>
        <v>30000</v>
      </c>
      <c r="Q70" s="120">
        <f>+P70-O70</f>
        <v>28152</v>
      </c>
    </row>
    <row r="71" spans="1:17" s="39" customFormat="1" ht="24" customHeight="1">
      <c r="A71" s="38">
        <v>65</v>
      </c>
      <c r="B71" s="74" t="s">
        <v>82</v>
      </c>
      <c r="C71" s="74" t="s">
        <v>3</v>
      </c>
      <c r="D71" s="54" t="s">
        <v>28</v>
      </c>
      <c r="E71" s="54" t="s">
        <v>75</v>
      </c>
      <c r="F71" s="40" t="s">
        <v>31</v>
      </c>
      <c r="G71" s="41" t="s">
        <v>10</v>
      </c>
      <c r="H71" s="120">
        <v>40000</v>
      </c>
      <c r="I71" s="120">
        <v>1148</v>
      </c>
      <c r="J71" s="120">
        <v>1216</v>
      </c>
      <c r="K71" s="120">
        <v>1715.46</v>
      </c>
      <c r="L71" s="120">
        <v>185.33</v>
      </c>
      <c r="M71" s="120">
        <v>25</v>
      </c>
      <c r="N71" s="120">
        <v>2306</v>
      </c>
      <c r="O71" s="120">
        <f>+I71+J71+K71+L71+M71+N71</f>
        <v>6595.79</v>
      </c>
      <c r="P71" s="120">
        <f>+H71</f>
        <v>40000</v>
      </c>
      <c r="Q71" s="120">
        <f>+P71-O71</f>
        <v>33404.21</v>
      </c>
    </row>
    <row r="72" spans="1:17" s="39" customFormat="1" ht="24" customHeight="1">
      <c r="A72" s="38">
        <v>66</v>
      </c>
      <c r="B72" s="72" t="s">
        <v>1086</v>
      </c>
      <c r="C72" s="72" t="s">
        <v>2</v>
      </c>
      <c r="D72" s="54" t="s">
        <v>28</v>
      </c>
      <c r="E72" s="54" t="s">
        <v>75</v>
      </c>
      <c r="F72" s="40" t="s">
        <v>31</v>
      </c>
      <c r="G72" s="41" t="s">
        <v>10</v>
      </c>
      <c r="H72" s="120">
        <v>20000</v>
      </c>
      <c r="I72" s="120">
        <v>574</v>
      </c>
      <c r="J72" s="120">
        <v>608</v>
      </c>
      <c r="K72" s="120">
        <v>0</v>
      </c>
      <c r="L72" s="120">
        <v>0</v>
      </c>
      <c r="M72" s="120">
        <v>25</v>
      </c>
      <c r="N72" s="120">
        <v>50</v>
      </c>
      <c r="O72" s="120">
        <f>+I72+J72+K72+L72+M72+N72</f>
        <v>1257</v>
      </c>
      <c r="P72" s="120">
        <f>+H72</f>
        <v>20000</v>
      </c>
      <c r="Q72" s="120">
        <f>+P72-O72</f>
        <v>18743</v>
      </c>
    </row>
    <row r="73" spans="1:17" s="39" customFormat="1" ht="24" customHeight="1">
      <c r="A73" s="38">
        <v>67</v>
      </c>
      <c r="B73" s="74" t="s">
        <v>88</v>
      </c>
      <c r="C73" s="72" t="s">
        <v>70</v>
      </c>
      <c r="D73" s="57" t="s">
        <v>75</v>
      </c>
      <c r="E73" s="54" t="s">
        <v>87</v>
      </c>
      <c r="F73" s="40" t="s">
        <v>41</v>
      </c>
      <c r="G73" s="41" t="s">
        <v>9</v>
      </c>
      <c r="H73" s="120">
        <v>75000</v>
      </c>
      <c r="I73" s="120">
        <v>2152.5</v>
      </c>
      <c r="J73" s="120">
        <v>2280</v>
      </c>
      <c r="K73" s="120">
        <v>0</v>
      </c>
      <c r="L73" s="120">
        <v>6309.38</v>
      </c>
      <c r="M73" s="120">
        <v>25</v>
      </c>
      <c r="N73" s="120">
        <v>36102.11</v>
      </c>
      <c r="O73" s="120">
        <f>+I73+J73+K73+L73+M73+N73</f>
        <v>46868.990000000005</v>
      </c>
      <c r="P73" s="120">
        <f>+H73</f>
        <v>75000</v>
      </c>
      <c r="Q73" s="120">
        <f>+P73-O73</f>
        <v>28131.009999999995</v>
      </c>
    </row>
    <row r="74" spans="1:17" s="39" customFormat="1" ht="24" customHeight="1">
      <c r="A74" s="38">
        <v>68</v>
      </c>
      <c r="B74" s="74" t="s">
        <v>840</v>
      </c>
      <c r="C74" s="72" t="s">
        <v>602</v>
      </c>
      <c r="D74" s="57" t="s">
        <v>75</v>
      </c>
      <c r="E74" s="54" t="s">
        <v>87</v>
      </c>
      <c r="F74" s="40" t="s">
        <v>31</v>
      </c>
      <c r="G74" s="41" t="s">
        <v>10</v>
      </c>
      <c r="H74" s="120">
        <v>33000</v>
      </c>
      <c r="I74" s="120">
        <v>947.1</v>
      </c>
      <c r="J74" s="120">
        <v>1003.2</v>
      </c>
      <c r="K74" s="120">
        <v>0</v>
      </c>
      <c r="L74" s="120">
        <v>0</v>
      </c>
      <c r="M74" s="120">
        <v>25</v>
      </c>
      <c r="N74" s="120">
        <v>5817.11</v>
      </c>
      <c r="O74" s="120">
        <f>+I74+J74+K74+L74+M74+N74</f>
        <v>7792.41</v>
      </c>
      <c r="P74" s="120">
        <f>+H74</f>
        <v>33000</v>
      </c>
      <c r="Q74" s="120">
        <f>+P74-O74</f>
        <v>25207.59</v>
      </c>
    </row>
    <row r="75" spans="1:17" s="39" customFormat="1" ht="24" customHeight="1">
      <c r="A75" s="38">
        <v>69</v>
      </c>
      <c r="B75" s="74" t="s">
        <v>98</v>
      </c>
      <c r="C75" s="74" t="s">
        <v>431</v>
      </c>
      <c r="D75" s="57" t="s">
        <v>75</v>
      </c>
      <c r="E75" s="54" t="s">
        <v>99</v>
      </c>
      <c r="F75" s="40" t="s">
        <v>31</v>
      </c>
      <c r="G75" s="41" t="s">
        <v>9</v>
      </c>
      <c r="H75" s="120">
        <v>28000</v>
      </c>
      <c r="I75" s="120">
        <v>803.6</v>
      </c>
      <c r="J75" s="120">
        <v>851.2</v>
      </c>
      <c r="K75" s="120">
        <v>0</v>
      </c>
      <c r="L75" s="120">
        <v>0</v>
      </c>
      <c r="M75" s="120">
        <v>25</v>
      </c>
      <c r="N75" s="120">
        <v>0</v>
      </c>
      <c r="O75" s="120">
        <f>+I75+J75+K75+L75+M75+N75</f>
        <v>1679.8000000000002</v>
      </c>
      <c r="P75" s="120">
        <f>+H75</f>
        <v>28000</v>
      </c>
      <c r="Q75" s="120">
        <f>+P75-O75</f>
        <v>26320.2</v>
      </c>
    </row>
    <row r="76" spans="1:17" s="39" customFormat="1" ht="24" customHeight="1">
      <c r="A76" s="38">
        <v>70</v>
      </c>
      <c r="B76" s="74" t="s">
        <v>992</v>
      </c>
      <c r="C76" s="74" t="s">
        <v>431</v>
      </c>
      <c r="D76" s="57" t="s">
        <v>75</v>
      </c>
      <c r="E76" s="54" t="s">
        <v>99</v>
      </c>
      <c r="F76" s="40" t="s">
        <v>31</v>
      </c>
      <c r="G76" s="41" t="s">
        <v>10</v>
      </c>
      <c r="H76" s="120">
        <v>28000</v>
      </c>
      <c r="I76" s="120">
        <v>803.6</v>
      </c>
      <c r="J76" s="120">
        <v>851.2</v>
      </c>
      <c r="K76" s="120">
        <v>0</v>
      </c>
      <c r="L76" s="120">
        <v>0</v>
      </c>
      <c r="M76" s="120">
        <v>25</v>
      </c>
      <c r="N76" s="120">
        <v>978</v>
      </c>
      <c r="O76" s="120">
        <f>+I76+J76+K76+L76+M76+N76</f>
        <v>2657.8</v>
      </c>
      <c r="P76" s="120">
        <f>+H76</f>
        <v>28000</v>
      </c>
      <c r="Q76" s="120">
        <f>+P76-O76</f>
        <v>25342.2</v>
      </c>
    </row>
    <row r="77" spans="1:17" s="39" customFormat="1" ht="24" customHeight="1">
      <c r="A77" s="38">
        <v>71</v>
      </c>
      <c r="B77" s="74" t="s">
        <v>600</v>
      </c>
      <c r="C77" s="74" t="s">
        <v>599</v>
      </c>
      <c r="D77" s="57" t="s">
        <v>75</v>
      </c>
      <c r="E77" s="54" t="s">
        <v>99</v>
      </c>
      <c r="F77" s="40" t="s">
        <v>31</v>
      </c>
      <c r="G77" s="41" t="s">
        <v>9</v>
      </c>
      <c r="H77" s="120">
        <v>55000</v>
      </c>
      <c r="I77" s="120">
        <v>1578.5</v>
      </c>
      <c r="J77" s="120">
        <v>1672</v>
      </c>
      <c r="K77" s="120">
        <v>0</v>
      </c>
      <c r="L77" s="120">
        <v>2559.6799999999998</v>
      </c>
      <c r="M77" s="120">
        <v>25</v>
      </c>
      <c r="N77" s="120">
        <v>10678</v>
      </c>
      <c r="O77" s="120">
        <f>+I77+J77+K77+L77+M77+N77</f>
        <v>16513.18</v>
      </c>
      <c r="P77" s="120">
        <f>+H77</f>
        <v>55000</v>
      </c>
      <c r="Q77" s="120">
        <f>+P77-O77</f>
        <v>38486.82</v>
      </c>
    </row>
    <row r="78" spans="1:17" s="39" customFormat="1" ht="24" customHeight="1">
      <c r="A78" s="38">
        <v>72</v>
      </c>
      <c r="B78" s="74" t="s">
        <v>701</v>
      </c>
      <c r="C78" s="74" t="s">
        <v>599</v>
      </c>
      <c r="D78" s="57" t="s">
        <v>75</v>
      </c>
      <c r="E78" s="54" t="s">
        <v>99</v>
      </c>
      <c r="F78" s="40" t="s">
        <v>31</v>
      </c>
      <c r="G78" s="41" t="s">
        <v>9</v>
      </c>
      <c r="H78" s="120">
        <v>28000</v>
      </c>
      <c r="I78" s="120">
        <v>803.6</v>
      </c>
      <c r="J78" s="120">
        <v>851.2</v>
      </c>
      <c r="K78" s="120">
        <v>0</v>
      </c>
      <c r="L78" s="120">
        <v>0</v>
      </c>
      <c r="M78" s="120">
        <v>25</v>
      </c>
      <c r="N78" s="120">
        <v>2180.46</v>
      </c>
      <c r="O78" s="120">
        <f>+I78+J78+K78+L78+M78+N78</f>
        <v>3860.26</v>
      </c>
      <c r="P78" s="120">
        <f>+H78</f>
        <v>28000</v>
      </c>
      <c r="Q78" s="120">
        <f>+P78-O78</f>
        <v>24139.739999999998</v>
      </c>
    </row>
    <row r="79" spans="1:17" s="39" customFormat="1" ht="24" customHeight="1">
      <c r="A79" s="38">
        <v>73</v>
      </c>
      <c r="B79" s="74" t="s">
        <v>702</v>
      </c>
      <c r="C79" s="74" t="s">
        <v>703</v>
      </c>
      <c r="D79" s="57" t="s">
        <v>75</v>
      </c>
      <c r="E79" s="54" t="s">
        <v>99</v>
      </c>
      <c r="F79" s="40" t="s">
        <v>31</v>
      </c>
      <c r="G79" s="41" t="s">
        <v>10</v>
      </c>
      <c r="H79" s="120">
        <v>26000</v>
      </c>
      <c r="I79" s="120">
        <v>746.2</v>
      </c>
      <c r="J79" s="120">
        <v>790.4</v>
      </c>
      <c r="K79" s="120">
        <v>0</v>
      </c>
      <c r="L79" s="120">
        <v>0</v>
      </c>
      <c r="M79" s="120">
        <v>25</v>
      </c>
      <c r="N79" s="120">
        <v>0</v>
      </c>
      <c r="O79" s="120">
        <f>+I79+J79+K79+L79+M79+N79</f>
        <v>1561.6</v>
      </c>
      <c r="P79" s="120">
        <f>+H79</f>
        <v>26000</v>
      </c>
      <c r="Q79" s="120">
        <f>+P79-O79</f>
        <v>24438.400000000001</v>
      </c>
    </row>
    <row r="80" spans="1:17" s="39" customFormat="1" ht="24" customHeight="1">
      <c r="A80" s="38">
        <v>74</v>
      </c>
      <c r="B80" s="74" t="s">
        <v>101</v>
      </c>
      <c r="C80" s="74" t="s">
        <v>3</v>
      </c>
      <c r="D80" s="57" t="s">
        <v>75</v>
      </c>
      <c r="E80" s="54" t="s">
        <v>99</v>
      </c>
      <c r="F80" s="40" t="s">
        <v>31</v>
      </c>
      <c r="G80" s="41" t="s">
        <v>9</v>
      </c>
      <c r="H80" s="120">
        <v>26000</v>
      </c>
      <c r="I80" s="120">
        <v>746.2</v>
      </c>
      <c r="J80" s="120">
        <v>790.4</v>
      </c>
      <c r="K80" s="120">
        <v>0</v>
      </c>
      <c r="L80" s="120">
        <v>0</v>
      </c>
      <c r="M80" s="120">
        <v>25</v>
      </c>
      <c r="N80" s="120">
        <v>7860.03</v>
      </c>
      <c r="O80" s="120">
        <f>+I80+J80+K80+L80+M80+N80</f>
        <v>9421.6299999999992</v>
      </c>
      <c r="P80" s="120">
        <f>+H80</f>
        <v>26000</v>
      </c>
      <c r="Q80" s="120">
        <f>+P80-O80</f>
        <v>16578.370000000003</v>
      </c>
    </row>
    <row r="81" spans="1:17" s="39" customFormat="1" ht="24" customHeight="1">
      <c r="A81" s="38">
        <v>75</v>
      </c>
      <c r="B81" s="73" t="s">
        <v>455</v>
      </c>
      <c r="C81" s="77" t="s">
        <v>89</v>
      </c>
      <c r="D81" s="57" t="s">
        <v>75</v>
      </c>
      <c r="E81" s="54" t="s">
        <v>99</v>
      </c>
      <c r="F81" s="40" t="s">
        <v>31</v>
      </c>
      <c r="G81" s="41" t="s">
        <v>9</v>
      </c>
      <c r="H81" s="120">
        <v>40000</v>
      </c>
      <c r="I81" s="120">
        <v>1148</v>
      </c>
      <c r="J81" s="120">
        <v>1216</v>
      </c>
      <c r="K81" s="120">
        <v>0</v>
      </c>
      <c r="L81" s="120">
        <v>442.65</v>
      </c>
      <c r="M81" s="120">
        <v>25</v>
      </c>
      <c r="N81" s="120">
        <v>50</v>
      </c>
      <c r="O81" s="120">
        <f>+I81+J81+K81+L81+M81+N81</f>
        <v>2881.65</v>
      </c>
      <c r="P81" s="120">
        <f>+H81</f>
        <v>40000</v>
      </c>
      <c r="Q81" s="120">
        <f>+P81-O81</f>
        <v>37118.35</v>
      </c>
    </row>
    <row r="82" spans="1:17" s="39" customFormat="1" ht="24" customHeight="1">
      <c r="A82" s="38">
        <v>76</v>
      </c>
      <c r="B82" s="73" t="s">
        <v>610</v>
      </c>
      <c r="C82" s="77" t="s">
        <v>418</v>
      </c>
      <c r="D82" s="57" t="s">
        <v>75</v>
      </c>
      <c r="E82" s="54" t="s">
        <v>99</v>
      </c>
      <c r="F82" s="40" t="s">
        <v>31</v>
      </c>
      <c r="G82" s="41" t="s">
        <v>9</v>
      </c>
      <c r="H82" s="120">
        <v>33000</v>
      </c>
      <c r="I82" s="120">
        <v>947.1</v>
      </c>
      <c r="J82" s="120">
        <v>1003.2</v>
      </c>
      <c r="K82" s="120">
        <v>0</v>
      </c>
      <c r="L82" s="120">
        <v>0</v>
      </c>
      <c r="M82" s="120">
        <v>25</v>
      </c>
      <c r="N82" s="120">
        <v>0</v>
      </c>
      <c r="O82" s="120">
        <f>+I82+J82+K82+L82+M82+N82</f>
        <v>1975.3000000000002</v>
      </c>
      <c r="P82" s="120">
        <f>+H82</f>
        <v>33000</v>
      </c>
      <c r="Q82" s="120">
        <f>+P82-O82</f>
        <v>31024.7</v>
      </c>
    </row>
    <row r="83" spans="1:17" s="39" customFormat="1" ht="24" customHeight="1">
      <c r="A83" s="38">
        <v>77</v>
      </c>
      <c r="B83" s="73" t="s">
        <v>705</v>
      </c>
      <c r="C83" s="77" t="s">
        <v>418</v>
      </c>
      <c r="D83" s="57" t="s">
        <v>75</v>
      </c>
      <c r="E83" s="54" t="s">
        <v>99</v>
      </c>
      <c r="F83" s="40" t="s">
        <v>31</v>
      </c>
      <c r="G83" s="41" t="s">
        <v>9</v>
      </c>
      <c r="H83" s="120">
        <v>30000</v>
      </c>
      <c r="I83" s="120">
        <v>861</v>
      </c>
      <c r="J83" s="120">
        <v>912</v>
      </c>
      <c r="K83" s="120">
        <v>0</v>
      </c>
      <c r="L83" s="120">
        <v>0</v>
      </c>
      <c r="M83" s="120">
        <v>25</v>
      </c>
      <c r="N83" s="120">
        <v>1050</v>
      </c>
      <c r="O83" s="120">
        <f>+I83+J83+K83+L83+M83+N83</f>
        <v>2848</v>
      </c>
      <c r="P83" s="120">
        <f>+H83</f>
        <v>30000</v>
      </c>
      <c r="Q83" s="120">
        <f>+P83-O83</f>
        <v>27152</v>
      </c>
    </row>
    <row r="84" spans="1:17" s="39" customFormat="1" ht="24" customHeight="1">
      <c r="A84" s="38">
        <v>78</v>
      </c>
      <c r="B84" s="74" t="s">
        <v>307</v>
      </c>
      <c r="C84" s="74" t="s">
        <v>4</v>
      </c>
      <c r="D84" s="70" t="s">
        <v>425</v>
      </c>
      <c r="E84" s="70" t="s">
        <v>425</v>
      </c>
      <c r="F84" s="40" t="s">
        <v>41</v>
      </c>
      <c r="G84" s="41" t="s">
        <v>9</v>
      </c>
      <c r="H84" s="120">
        <v>32000</v>
      </c>
      <c r="I84" s="120">
        <v>918.4</v>
      </c>
      <c r="J84" s="120">
        <v>972.8</v>
      </c>
      <c r="K84" s="120">
        <v>0</v>
      </c>
      <c r="L84" s="120">
        <v>0</v>
      </c>
      <c r="M84" s="120">
        <v>25</v>
      </c>
      <c r="N84" s="120">
        <v>50</v>
      </c>
      <c r="O84" s="120">
        <f>+I84+J84+K84+L84+M84+N84</f>
        <v>1966.1999999999998</v>
      </c>
      <c r="P84" s="120">
        <f>+H84</f>
        <v>32000</v>
      </c>
      <c r="Q84" s="120">
        <f>+P84-O84</f>
        <v>30033.8</v>
      </c>
    </row>
    <row r="85" spans="1:17" s="39" customFormat="1" ht="24" customHeight="1">
      <c r="A85" s="38">
        <v>79</v>
      </c>
      <c r="B85" s="73" t="s">
        <v>182</v>
      </c>
      <c r="C85" s="74" t="s">
        <v>183</v>
      </c>
      <c r="D85" s="70" t="s">
        <v>425</v>
      </c>
      <c r="E85" s="70" t="s">
        <v>425</v>
      </c>
      <c r="F85" s="40" t="s">
        <v>41</v>
      </c>
      <c r="G85" s="41" t="s">
        <v>10</v>
      </c>
      <c r="H85" s="120">
        <v>55000</v>
      </c>
      <c r="I85" s="120">
        <v>1578.5</v>
      </c>
      <c r="J85" s="120">
        <v>1672</v>
      </c>
      <c r="K85" s="120">
        <v>0</v>
      </c>
      <c r="L85" s="120">
        <v>2559.6799999999998</v>
      </c>
      <c r="M85" s="120">
        <v>25</v>
      </c>
      <c r="N85" s="120">
        <v>0</v>
      </c>
      <c r="O85" s="120">
        <f>+I85+J85+K85+L85+M85+N85</f>
        <v>5835.18</v>
      </c>
      <c r="P85" s="120">
        <f>+H85</f>
        <v>55000</v>
      </c>
      <c r="Q85" s="120">
        <f>+P85-O85</f>
        <v>49164.82</v>
      </c>
    </row>
    <row r="86" spans="1:17" s="39" customFormat="1" ht="24" customHeight="1">
      <c r="A86" s="38">
        <v>80</v>
      </c>
      <c r="B86" s="73" t="s">
        <v>829</v>
      </c>
      <c r="C86" s="74" t="s">
        <v>586</v>
      </c>
      <c r="D86" s="70" t="s">
        <v>425</v>
      </c>
      <c r="E86" s="70" t="s">
        <v>425</v>
      </c>
      <c r="F86" s="40" t="s">
        <v>41</v>
      </c>
      <c r="G86" s="41" t="s">
        <v>10</v>
      </c>
      <c r="H86" s="120">
        <v>45000</v>
      </c>
      <c r="I86" s="120">
        <v>1291.5</v>
      </c>
      <c r="J86" s="120">
        <v>1368</v>
      </c>
      <c r="K86" s="120">
        <v>0</v>
      </c>
      <c r="L86" s="120">
        <v>1148.33</v>
      </c>
      <c r="M86" s="120">
        <v>25</v>
      </c>
      <c r="N86" s="120">
        <v>0</v>
      </c>
      <c r="O86" s="120">
        <f>+I86+J86+K86+L86+M86+N86</f>
        <v>3832.83</v>
      </c>
      <c r="P86" s="120">
        <f>+H86</f>
        <v>45000</v>
      </c>
      <c r="Q86" s="120">
        <f>+P86-O86</f>
        <v>41167.17</v>
      </c>
    </row>
    <row r="87" spans="1:17" s="39" customFormat="1" ht="24" customHeight="1">
      <c r="A87" s="38">
        <v>81</v>
      </c>
      <c r="B87" s="73" t="s">
        <v>589</v>
      </c>
      <c r="C87" s="74" t="s">
        <v>588</v>
      </c>
      <c r="D87" s="70" t="s">
        <v>425</v>
      </c>
      <c r="E87" s="70" t="s">
        <v>425</v>
      </c>
      <c r="F87" s="40" t="s">
        <v>31</v>
      </c>
      <c r="G87" s="41" t="s">
        <v>10</v>
      </c>
      <c r="H87" s="120">
        <v>50000</v>
      </c>
      <c r="I87" s="120">
        <v>1435</v>
      </c>
      <c r="J87" s="120">
        <v>1520</v>
      </c>
      <c r="K87" s="120">
        <v>0</v>
      </c>
      <c r="L87" s="120">
        <v>1854</v>
      </c>
      <c r="M87" s="120">
        <v>25</v>
      </c>
      <c r="N87" s="120">
        <v>50</v>
      </c>
      <c r="O87" s="120">
        <f>+I87+J87+K87+L87+M87+N87</f>
        <v>4884</v>
      </c>
      <c r="P87" s="120">
        <f>+H87</f>
        <v>50000</v>
      </c>
      <c r="Q87" s="120">
        <f>+P87-O87</f>
        <v>45116</v>
      </c>
    </row>
    <row r="88" spans="1:17" s="39" customFormat="1" ht="24" customHeight="1">
      <c r="A88" s="38">
        <v>82</v>
      </c>
      <c r="B88" s="73" t="s">
        <v>184</v>
      </c>
      <c r="C88" s="74" t="s">
        <v>185</v>
      </c>
      <c r="D88" s="70" t="s">
        <v>425</v>
      </c>
      <c r="E88" s="70" t="s">
        <v>425</v>
      </c>
      <c r="F88" s="40" t="s">
        <v>41</v>
      </c>
      <c r="G88" s="41" t="s">
        <v>10</v>
      </c>
      <c r="H88" s="120">
        <v>31000</v>
      </c>
      <c r="I88" s="120">
        <v>889.7</v>
      </c>
      <c r="J88" s="120">
        <v>942.4</v>
      </c>
      <c r="K88" s="120">
        <v>0</v>
      </c>
      <c r="L88" s="120">
        <v>0</v>
      </c>
      <c r="M88" s="120">
        <v>25</v>
      </c>
      <c r="N88" s="120">
        <v>5891.28</v>
      </c>
      <c r="O88" s="120">
        <f>+I88+J88+K88+L88+M88+N88</f>
        <v>7748.3799999999992</v>
      </c>
      <c r="P88" s="120">
        <f>+H88</f>
        <v>31000</v>
      </c>
      <c r="Q88" s="120">
        <f>+P88-O88</f>
        <v>23251.620000000003</v>
      </c>
    </row>
    <row r="89" spans="1:17" s="39" customFormat="1" ht="24" customHeight="1">
      <c r="A89" s="38">
        <v>83</v>
      </c>
      <c r="B89" s="74" t="s">
        <v>789</v>
      </c>
      <c r="C89" s="74" t="s">
        <v>418</v>
      </c>
      <c r="D89" s="70" t="s">
        <v>425</v>
      </c>
      <c r="E89" s="70" t="s">
        <v>425</v>
      </c>
      <c r="F89" s="40" t="s">
        <v>31</v>
      </c>
      <c r="G89" s="41" t="s">
        <v>10</v>
      </c>
      <c r="H89" s="120">
        <v>30000</v>
      </c>
      <c r="I89" s="120">
        <v>861</v>
      </c>
      <c r="J89" s="120">
        <v>912</v>
      </c>
      <c r="K89" s="120">
        <v>0</v>
      </c>
      <c r="L89" s="120">
        <v>0</v>
      </c>
      <c r="M89" s="120">
        <v>25</v>
      </c>
      <c r="N89" s="120">
        <v>1800</v>
      </c>
      <c r="O89" s="120">
        <f>+I89+J89+K89+L89+M89+N89</f>
        <v>3598</v>
      </c>
      <c r="P89" s="120">
        <f>+H89</f>
        <v>30000</v>
      </c>
      <c r="Q89" s="120">
        <f>+P89-O89</f>
        <v>26402</v>
      </c>
    </row>
    <row r="90" spans="1:17" s="39" customFormat="1" ht="24" customHeight="1">
      <c r="A90" s="38">
        <v>84</v>
      </c>
      <c r="B90" s="74" t="s">
        <v>259</v>
      </c>
      <c r="C90" s="74" t="s">
        <v>42</v>
      </c>
      <c r="D90" s="70" t="s">
        <v>425</v>
      </c>
      <c r="E90" s="70" t="s">
        <v>425</v>
      </c>
      <c r="F90" s="40" t="s">
        <v>31</v>
      </c>
      <c r="G90" s="41" t="s">
        <v>9</v>
      </c>
      <c r="H90" s="120">
        <v>40000</v>
      </c>
      <c r="I90" s="120">
        <v>1148</v>
      </c>
      <c r="J90" s="120">
        <v>1216</v>
      </c>
      <c r="K90" s="120">
        <v>1715.46</v>
      </c>
      <c r="L90" s="120">
        <v>185.33</v>
      </c>
      <c r="M90" s="120">
        <v>25</v>
      </c>
      <c r="N90" s="120">
        <v>50</v>
      </c>
      <c r="O90" s="120">
        <f>+I90+J90+K90+L90+M90+N90</f>
        <v>4339.79</v>
      </c>
      <c r="P90" s="120">
        <f>+H90</f>
        <v>40000</v>
      </c>
      <c r="Q90" s="120">
        <f>+P90-O90</f>
        <v>35660.21</v>
      </c>
    </row>
    <row r="91" spans="1:17" s="39" customFormat="1" ht="24" customHeight="1">
      <c r="A91" s="38">
        <v>85</v>
      </c>
      <c r="B91" s="72" t="s">
        <v>187</v>
      </c>
      <c r="C91" s="72" t="s">
        <v>33</v>
      </c>
      <c r="D91" s="70" t="s">
        <v>425</v>
      </c>
      <c r="E91" s="70" t="s">
        <v>425</v>
      </c>
      <c r="F91" s="40" t="s">
        <v>41</v>
      </c>
      <c r="G91" s="41" t="s">
        <v>9</v>
      </c>
      <c r="H91" s="120">
        <v>30000</v>
      </c>
      <c r="I91" s="120">
        <v>861</v>
      </c>
      <c r="J91" s="120">
        <v>912</v>
      </c>
      <c r="K91" s="120">
        <v>0</v>
      </c>
      <c r="L91" s="120">
        <v>0</v>
      </c>
      <c r="M91" s="120">
        <v>25</v>
      </c>
      <c r="N91" s="120">
        <v>50</v>
      </c>
      <c r="O91" s="120">
        <f>+I91+J91+K91+L91+M91+N91</f>
        <v>1848</v>
      </c>
      <c r="P91" s="120">
        <f>+H91</f>
        <v>30000</v>
      </c>
      <c r="Q91" s="120">
        <f>+P91-O91</f>
        <v>28152</v>
      </c>
    </row>
    <row r="92" spans="1:17" s="39" customFormat="1" ht="24" customHeight="1">
      <c r="A92" s="38">
        <v>86</v>
      </c>
      <c r="B92" s="73" t="s">
        <v>904</v>
      </c>
      <c r="C92" s="73" t="s">
        <v>39</v>
      </c>
      <c r="D92" s="70" t="s">
        <v>425</v>
      </c>
      <c r="E92" s="70" t="s">
        <v>425</v>
      </c>
      <c r="F92" s="40" t="s">
        <v>31</v>
      </c>
      <c r="G92" s="41" t="s">
        <v>9</v>
      </c>
      <c r="H92" s="120">
        <v>40000</v>
      </c>
      <c r="I92" s="120">
        <v>1148</v>
      </c>
      <c r="J92" s="120">
        <v>1216</v>
      </c>
      <c r="K92" s="120">
        <v>0</v>
      </c>
      <c r="L92" s="120">
        <v>442.65</v>
      </c>
      <c r="M92" s="120">
        <v>25</v>
      </c>
      <c r="N92" s="120">
        <v>0</v>
      </c>
      <c r="O92" s="120">
        <f>+I92+J92+K92+L92+M92+N92</f>
        <v>2831.65</v>
      </c>
      <c r="P92" s="120">
        <f>+H92</f>
        <v>40000</v>
      </c>
      <c r="Q92" s="120">
        <f>+P92-O92</f>
        <v>37168.35</v>
      </c>
    </row>
    <row r="93" spans="1:17" s="39" customFormat="1" ht="24" customHeight="1">
      <c r="A93" s="38">
        <v>87</v>
      </c>
      <c r="B93" s="74" t="s">
        <v>188</v>
      </c>
      <c r="C93" s="74" t="s">
        <v>135</v>
      </c>
      <c r="D93" s="70" t="s">
        <v>425</v>
      </c>
      <c r="E93" s="70" t="s">
        <v>425</v>
      </c>
      <c r="F93" s="40" t="s">
        <v>41</v>
      </c>
      <c r="G93" s="41" t="s">
        <v>10</v>
      </c>
      <c r="H93" s="120">
        <v>23100</v>
      </c>
      <c r="I93" s="120">
        <v>662.97</v>
      </c>
      <c r="J93" s="120">
        <v>702.24</v>
      </c>
      <c r="K93" s="120">
        <v>0</v>
      </c>
      <c r="L93" s="120">
        <v>0</v>
      </c>
      <c r="M93" s="120">
        <v>25</v>
      </c>
      <c r="N93" s="120">
        <v>50</v>
      </c>
      <c r="O93" s="120">
        <f>+I93+J93+K93+L93+M93+N93</f>
        <v>1440.21</v>
      </c>
      <c r="P93" s="120">
        <f>+H93</f>
        <v>23100</v>
      </c>
      <c r="Q93" s="120">
        <f>+P93-O93</f>
        <v>21659.79</v>
      </c>
    </row>
    <row r="94" spans="1:17" s="39" customFormat="1" ht="24" customHeight="1">
      <c r="A94" s="38">
        <v>88</v>
      </c>
      <c r="B94" s="72" t="s">
        <v>189</v>
      </c>
      <c r="C94" s="72" t="s">
        <v>135</v>
      </c>
      <c r="D94" s="70" t="s">
        <v>425</v>
      </c>
      <c r="E94" s="70" t="s">
        <v>425</v>
      </c>
      <c r="F94" s="40" t="s">
        <v>41</v>
      </c>
      <c r="G94" s="41" t="s">
        <v>10</v>
      </c>
      <c r="H94" s="120">
        <v>22050</v>
      </c>
      <c r="I94" s="120">
        <v>632.84</v>
      </c>
      <c r="J94" s="120">
        <v>670.32</v>
      </c>
      <c r="K94" s="120">
        <v>0</v>
      </c>
      <c r="L94" s="120">
        <v>0</v>
      </c>
      <c r="M94" s="120">
        <v>25</v>
      </c>
      <c r="N94" s="120">
        <v>50</v>
      </c>
      <c r="O94" s="120">
        <f>+I94+J94+K94+L94+M94+N94</f>
        <v>1378.16</v>
      </c>
      <c r="P94" s="120">
        <f>+H94</f>
        <v>22050</v>
      </c>
      <c r="Q94" s="120">
        <f>+P94-O94</f>
        <v>20671.84</v>
      </c>
    </row>
    <row r="95" spans="1:17" s="39" customFormat="1" ht="24" customHeight="1">
      <c r="A95" s="38">
        <v>89</v>
      </c>
      <c r="B95" s="73" t="s">
        <v>190</v>
      </c>
      <c r="C95" s="73" t="s">
        <v>191</v>
      </c>
      <c r="D95" s="70" t="s">
        <v>425</v>
      </c>
      <c r="E95" s="70" t="s">
        <v>425</v>
      </c>
      <c r="F95" s="40" t="s">
        <v>41</v>
      </c>
      <c r="G95" s="41" t="s">
        <v>9</v>
      </c>
      <c r="H95" s="120">
        <v>22050</v>
      </c>
      <c r="I95" s="120">
        <v>632.84</v>
      </c>
      <c r="J95" s="120">
        <v>670.32</v>
      </c>
      <c r="K95" s="120">
        <v>0</v>
      </c>
      <c r="L95" s="120">
        <v>0</v>
      </c>
      <c r="M95" s="120">
        <v>25</v>
      </c>
      <c r="N95" s="120">
        <v>50</v>
      </c>
      <c r="O95" s="120">
        <f>+I95+J95+K95+L95+M95+N95</f>
        <v>1378.16</v>
      </c>
      <c r="P95" s="120">
        <f>+H95</f>
        <v>22050</v>
      </c>
      <c r="Q95" s="120">
        <f>+P95-O95</f>
        <v>20671.84</v>
      </c>
    </row>
    <row r="96" spans="1:17" s="39" customFormat="1" ht="24" customHeight="1">
      <c r="A96" s="38">
        <v>90</v>
      </c>
      <c r="B96" s="73" t="s">
        <v>192</v>
      </c>
      <c r="C96" s="73" t="s">
        <v>135</v>
      </c>
      <c r="D96" s="70" t="s">
        <v>425</v>
      </c>
      <c r="E96" s="70" t="s">
        <v>425</v>
      </c>
      <c r="F96" s="40" t="s">
        <v>41</v>
      </c>
      <c r="G96" s="41" t="s">
        <v>10</v>
      </c>
      <c r="H96" s="120">
        <v>31500</v>
      </c>
      <c r="I96" s="120">
        <v>904.05</v>
      </c>
      <c r="J96" s="120">
        <v>957.6</v>
      </c>
      <c r="K96" s="120">
        <v>0</v>
      </c>
      <c r="L96" s="120">
        <v>0</v>
      </c>
      <c r="M96" s="120">
        <v>25</v>
      </c>
      <c r="N96" s="120">
        <v>0</v>
      </c>
      <c r="O96" s="120">
        <f>+I96+J96+K96+L96+M96+N96</f>
        <v>1886.65</v>
      </c>
      <c r="P96" s="120">
        <f>+H96</f>
        <v>31500</v>
      </c>
      <c r="Q96" s="120">
        <f>+P96-O96</f>
        <v>29613.35</v>
      </c>
    </row>
    <row r="97" spans="1:18" s="39" customFormat="1" ht="24" customHeight="1">
      <c r="A97" s="38">
        <v>91</v>
      </c>
      <c r="B97" s="72" t="s">
        <v>1014</v>
      </c>
      <c r="C97" s="72" t="s">
        <v>622</v>
      </c>
      <c r="D97" s="70" t="s">
        <v>425</v>
      </c>
      <c r="E97" s="70" t="s">
        <v>425</v>
      </c>
      <c r="F97" s="40" t="s">
        <v>31</v>
      </c>
      <c r="G97" s="38" t="s">
        <v>9</v>
      </c>
      <c r="H97" s="120">
        <v>20000</v>
      </c>
      <c r="I97" s="120">
        <v>574</v>
      </c>
      <c r="J97" s="120">
        <v>608</v>
      </c>
      <c r="K97" s="120">
        <v>0</v>
      </c>
      <c r="L97" s="120">
        <v>0</v>
      </c>
      <c r="M97" s="120">
        <v>25</v>
      </c>
      <c r="N97" s="120">
        <v>50</v>
      </c>
      <c r="O97" s="120">
        <f>+I97+J97+K97+L97+M97+N97</f>
        <v>1257</v>
      </c>
      <c r="P97" s="120">
        <f>+H97</f>
        <v>20000</v>
      </c>
      <c r="Q97" s="120">
        <f>+P97-O97</f>
        <v>18743</v>
      </c>
    </row>
    <row r="98" spans="1:18" s="39" customFormat="1" ht="24" customHeight="1">
      <c r="A98" s="38">
        <v>92</v>
      </c>
      <c r="B98" s="74" t="s">
        <v>194</v>
      </c>
      <c r="C98" s="74" t="s">
        <v>786</v>
      </c>
      <c r="D98" s="54" t="s">
        <v>193</v>
      </c>
      <c r="E98" s="54" t="s">
        <v>193</v>
      </c>
      <c r="F98" s="40" t="s">
        <v>31</v>
      </c>
      <c r="G98" s="41" t="s">
        <v>9</v>
      </c>
      <c r="H98" s="120">
        <v>75000</v>
      </c>
      <c r="I98" s="120">
        <v>2152.5</v>
      </c>
      <c r="J98" s="120">
        <v>2280</v>
      </c>
      <c r="K98" s="120">
        <v>0</v>
      </c>
      <c r="L98" s="120">
        <v>6309.38</v>
      </c>
      <c r="M98" s="120">
        <v>25</v>
      </c>
      <c r="N98" s="120">
        <v>50</v>
      </c>
      <c r="O98" s="120">
        <f>+I98+J98+K98+L98+M98+N98</f>
        <v>10816.880000000001</v>
      </c>
      <c r="P98" s="120">
        <f>+H98</f>
        <v>75000</v>
      </c>
      <c r="Q98" s="120">
        <f>+P98-O98</f>
        <v>64183.119999999995</v>
      </c>
    </row>
    <row r="99" spans="1:18" s="39" customFormat="1" ht="24" customHeight="1">
      <c r="A99" s="38">
        <v>93</v>
      </c>
      <c r="B99" s="74" t="s">
        <v>195</v>
      </c>
      <c r="C99" s="74" t="s">
        <v>42</v>
      </c>
      <c r="D99" s="54" t="s">
        <v>193</v>
      </c>
      <c r="E99" s="54" t="s">
        <v>193</v>
      </c>
      <c r="F99" s="40" t="s">
        <v>31</v>
      </c>
      <c r="G99" s="41" t="s">
        <v>9</v>
      </c>
      <c r="H99" s="120">
        <v>40000</v>
      </c>
      <c r="I99" s="120">
        <v>1148</v>
      </c>
      <c r="J99" s="120">
        <v>1216</v>
      </c>
      <c r="K99" s="120">
        <v>0</v>
      </c>
      <c r="L99" s="120">
        <v>442.65</v>
      </c>
      <c r="M99" s="120">
        <v>25</v>
      </c>
      <c r="N99" s="120">
        <v>2050</v>
      </c>
      <c r="O99" s="120">
        <f>+I99+J99+K99+L99+M99+N99</f>
        <v>4881.6499999999996</v>
      </c>
      <c r="P99" s="120">
        <f>+H99</f>
        <v>40000</v>
      </c>
      <c r="Q99" s="120">
        <f>+P99-O99</f>
        <v>35118.35</v>
      </c>
    </row>
    <row r="100" spans="1:18" s="39" customFormat="1" ht="24" customHeight="1">
      <c r="A100" s="38">
        <v>94</v>
      </c>
      <c r="B100" s="74" t="s">
        <v>619</v>
      </c>
      <c r="C100" s="74" t="s">
        <v>42</v>
      </c>
      <c r="D100" s="54" t="s">
        <v>193</v>
      </c>
      <c r="E100" s="54" t="s">
        <v>193</v>
      </c>
      <c r="F100" s="40" t="s">
        <v>31</v>
      </c>
      <c r="G100" s="41" t="s">
        <v>10</v>
      </c>
      <c r="H100" s="120">
        <v>26000</v>
      </c>
      <c r="I100" s="120">
        <v>746.2</v>
      </c>
      <c r="J100" s="120">
        <v>790.4</v>
      </c>
      <c r="K100" s="120">
        <v>0</v>
      </c>
      <c r="L100" s="120">
        <v>0</v>
      </c>
      <c r="M100" s="120">
        <v>25</v>
      </c>
      <c r="N100" s="120">
        <v>0</v>
      </c>
      <c r="O100" s="120">
        <f>+I100+J100+K100+L100+M100+N100</f>
        <v>1561.6</v>
      </c>
      <c r="P100" s="120">
        <f>+H100</f>
        <v>26000</v>
      </c>
      <c r="Q100" s="120">
        <f>+P100-O100</f>
        <v>24438.400000000001</v>
      </c>
    </row>
    <row r="101" spans="1:18" s="39" customFormat="1" ht="24" customHeight="1">
      <c r="A101" s="38">
        <v>95</v>
      </c>
      <c r="B101" s="74" t="s">
        <v>620</v>
      </c>
      <c r="C101" s="74" t="s">
        <v>780</v>
      </c>
      <c r="D101" s="54" t="s">
        <v>193</v>
      </c>
      <c r="E101" s="54" t="s">
        <v>193</v>
      </c>
      <c r="F101" s="40" t="s">
        <v>31</v>
      </c>
      <c r="G101" s="41" t="s">
        <v>9</v>
      </c>
      <c r="H101" s="120">
        <v>55000</v>
      </c>
      <c r="I101" s="120">
        <v>1578.5</v>
      </c>
      <c r="J101" s="120">
        <v>1672</v>
      </c>
      <c r="K101" s="120">
        <v>0</v>
      </c>
      <c r="L101" s="120">
        <v>2559.6799999999998</v>
      </c>
      <c r="M101" s="120">
        <v>25</v>
      </c>
      <c r="N101" s="120">
        <v>628</v>
      </c>
      <c r="O101" s="120">
        <f>+I101+J101+K101+L101+M101+N101</f>
        <v>6463.18</v>
      </c>
      <c r="P101" s="120">
        <f>+H101</f>
        <v>55000</v>
      </c>
      <c r="Q101" s="120">
        <f>+P101-O101</f>
        <v>48536.82</v>
      </c>
    </row>
    <row r="102" spans="1:18" s="39" customFormat="1" ht="24" customHeight="1">
      <c r="A102" s="38">
        <v>96</v>
      </c>
      <c r="B102" s="74" t="s">
        <v>1065</v>
      </c>
      <c r="C102" s="74" t="s">
        <v>780</v>
      </c>
      <c r="D102" s="54" t="s">
        <v>193</v>
      </c>
      <c r="E102" s="54" t="s">
        <v>193</v>
      </c>
      <c r="F102" s="40" t="s">
        <v>31</v>
      </c>
      <c r="G102" s="41" t="s">
        <v>9</v>
      </c>
      <c r="H102" s="120">
        <v>35000</v>
      </c>
      <c r="I102" s="120">
        <v>1004.5</v>
      </c>
      <c r="J102" s="120">
        <v>1064</v>
      </c>
      <c r="K102" s="120">
        <v>0</v>
      </c>
      <c r="L102" s="120">
        <v>0</v>
      </c>
      <c r="M102" s="120">
        <v>25</v>
      </c>
      <c r="N102" s="120">
        <v>0</v>
      </c>
      <c r="O102" s="120">
        <f>+I102+J102+K102+L102+M102+N102</f>
        <v>2093.5</v>
      </c>
      <c r="P102" s="120">
        <f>+H102</f>
        <v>35000</v>
      </c>
      <c r="Q102" s="120">
        <f>+P102-O102</f>
        <v>32906.5</v>
      </c>
    </row>
    <row r="103" spans="1:18" s="39" customFormat="1" ht="24" customHeight="1">
      <c r="A103" s="38">
        <v>97</v>
      </c>
      <c r="B103" s="73" t="s">
        <v>475</v>
      </c>
      <c r="C103" s="73" t="s">
        <v>151</v>
      </c>
      <c r="D103" s="54" t="s">
        <v>193</v>
      </c>
      <c r="E103" s="54" t="s">
        <v>193</v>
      </c>
      <c r="F103" s="40" t="s">
        <v>31</v>
      </c>
      <c r="G103" s="41" t="s">
        <v>10</v>
      </c>
      <c r="H103" s="120">
        <v>40000</v>
      </c>
      <c r="I103" s="120">
        <v>1148</v>
      </c>
      <c r="J103" s="120">
        <v>1216</v>
      </c>
      <c r="K103" s="120">
        <v>0</v>
      </c>
      <c r="L103" s="120">
        <v>442.65</v>
      </c>
      <c r="M103" s="120">
        <v>25</v>
      </c>
      <c r="N103" s="120">
        <v>0</v>
      </c>
      <c r="O103" s="120">
        <f>+I103+J103+K103+L103+M103+N103</f>
        <v>2831.65</v>
      </c>
      <c r="P103" s="120">
        <f>+H103</f>
        <v>40000</v>
      </c>
      <c r="Q103" s="120">
        <f>+P103-O103</f>
        <v>37168.35</v>
      </c>
    </row>
    <row r="104" spans="1:18" s="39" customFormat="1" ht="24" customHeight="1">
      <c r="A104" s="38">
        <v>98</v>
      </c>
      <c r="B104" s="78" t="s">
        <v>328</v>
      </c>
      <c r="C104" s="74" t="s">
        <v>39</v>
      </c>
      <c r="D104" s="54" t="s">
        <v>193</v>
      </c>
      <c r="E104" s="54" t="s">
        <v>193</v>
      </c>
      <c r="F104" s="40" t="s">
        <v>41</v>
      </c>
      <c r="G104" s="41" t="s">
        <v>9</v>
      </c>
      <c r="H104" s="120">
        <v>50000</v>
      </c>
      <c r="I104" s="120">
        <v>1435</v>
      </c>
      <c r="J104" s="120">
        <v>1520</v>
      </c>
      <c r="K104" s="120">
        <v>1715.46</v>
      </c>
      <c r="L104" s="120">
        <v>1596.68</v>
      </c>
      <c r="M104" s="120">
        <v>25</v>
      </c>
      <c r="N104" s="120">
        <v>15586.150000000001</v>
      </c>
      <c r="O104" s="120">
        <f>+I104+J104+K104+L104+M104+N104</f>
        <v>21878.29</v>
      </c>
      <c r="P104" s="120">
        <f>+H104</f>
        <v>50000</v>
      </c>
      <c r="Q104" s="120">
        <f>+P104-O104</f>
        <v>28121.71</v>
      </c>
    </row>
    <row r="105" spans="1:18" s="39" customFormat="1" ht="24" customHeight="1">
      <c r="A105" s="38">
        <v>99</v>
      </c>
      <c r="B105" s="74" t="s">
        <v>674</v>
      </c>
      <c r="C105" s="74" t="s">
        <v>39</v>
      </c>
      <c r="D105" s="54" t="s">
        <v>193</v>
      </c>
      <c r="E105" s="54" t="s">
        <v>193</v>
      </c>
      <c r="F105" s="40" t="s">
        <v>31</v>
      </c>
      <c r="G105" s="41" t="s">
        <v>9</v>
      </c>
      <c r="H105" s="120">
        <v>45000</v>
      </c>
      <c r="I105" s="120">
        <v>1291.5</v>
      </c>
      <c r="J105" s="120">
        <v>1368</v>
      </c>
      <c r="K105" s="120">
        <v>3430.92</v>
      </c>
      <c r="L105" s="120">
        <v>633.69000000000005</v>
      </c>
      <c r="M105" s="120">
        <v>25</v>
      </c>
      <c r="N105" s="120">
        <v>4496.5</v>
      </c>
      <c r="O105" s="120">
        <f>+I105+J105+K105+L105+M105+N105</f>
        <v>11245.61</v>
      </c>
      <c r="P105" s="120">
        <f>+H105</f>
        <v>45000</v>
      </c>
      <c r="Q105" s="120">
        <f>+P105-O105</f>
        <v>33754.39</v>
      </c>
    </row>
    <row r="106" spans="1:18" s="39" customFormat="1" ht="24" customHeight="1">
      <c r="A106" s="38">
        <v>100</v>
      </c>
      <c r="B106" s="74" t="s">
        <v>1068</v>
      </c>
      <c r="C106" s="74" t="s">
        <v>39</v>
      </c>
      <c r="D106" s="54" t="s">
        <v>193</v>
      </c>
      <c r="E106" s="54" t="s">
        <v>193</v>
      </c>
      <c r="F106" s="40" t="s">
        <v>31</v>
      </c>
      <c r="G106" s="41" t="s">
        <v>9</v>
      </c>
      <c r="H106" s="120">
        <v>43000</v>
      </c>
      <c r="I106" s="120">
        <v>1234.0999999999999</v>
      </c>
      <c r="J106" s="120">
        <v>1307.2</v>
      </c>
      <c r="K106" s="120">
        <v>0</v>
      </c>
      <c r="L106" s="120">
        <v>866.06</v>
      </c>
      <c r="M106" s="120">
        <v>25</v>
      </c>
      <c r="N106" s="120">
        <v>0</v>
      </c>
      <c r="O106" s="120">
        <f>+I106+J106+K106+L106+M106+N106</f>
        <v>3432.36</v>
      </c>
      <c r="P106" s="120">
        <f>+H106</f>
        <v>43000</v>
      </c>
      <c r="Q106" s="120">
        <f>+P106-O106</f>
        <v>39567.64</v>
      </c>
    </row>
    <row r="107" spans="1:18" s="39" customFormat="1" ht="24" customHeight="1">
      <c r="A107" s="38">
        <v>101</v>
      </c>
      <c r="B107" s="74" t="s">
        <v>35</v>
      </c>
      <c r="C107" s="74" t="s">
        <v>36</v>
      </c>
      <c r="D107" s="54" t="s">
        <v>193</v>
      </c>
      <c r="E107" s="54" t="s">
        <v>193</v>
      </c>
      <c r="F107" s="40" t="s">
        <v>31</v>
      </c>
      <c r="G107" s="41" t="s">
        <v>9</v>
      </c>
      <c r="H107" s="120">
        <v>48000</v>
      </c>
      <c r="I107" s="120">
        <v>1377.6</v>
      </c>
      <c r="J107" s="120">
        <v>1459.2</v>
      </c>
      <c r="K107" s="120">
        <v>0</v>
      </c>
      <c r="L107" s="120">
        <v>1571.73</v>
      </c>
      <c r="M107" s="120">
        <v>25</v>
      </c>
      <c r="N107" s="120">
        <v>0</v>
      </c>
      <c r="O107" s="120">
        <f>+I107+J107+K107+L107+M107+N107</f>
        <v>4433.5300000000007</v>
      </c>
      <c r="P107" s="120">
        <f>+H107</f>
        <v>48000</v>
      </c>
      <c r="Q107" s="120">
        <f>+P107-O107</f>
        <v>43566.47</v>
      </c>
    </row>
    <row r="108" spans="1:18" s="39" customFormat="1" ht="24" customHeight="1">
      <c r="A108" s="38">
        <v>102</v>
      </c>
      <c r="B108" s="74" t="s">
        <v>1168</v>
      </c>
      <c r="C108" s="74" t="s">
        <v>39</v>
      </c>
      <c r="D108" s="54" t="s">
        <v>193</v>
      </c>
      <c r="E108" s="54" t="s">
        <v>193</v>
      </c>
      <c r="F108" s="40" t="s">
        <v>31</v>
      </c>
      <c r="G108" s="41" t="s">
        <v>9</v>
      </c>
      <c r="H108" s="120">
        <v>45000</v>
      </c>
      <c r="I108" s="120">
        <v>1291.5</v>
      </c>
      <c r="J108" s="120">
        <v>1368</v>
      </c>
      <c r="K108" s="120">
        <v>1715.46</v>
      </c>
      <c r="L108" s="120">
        <v>891.01</v>
      </c>
      <c r="M108" s="120">
        <v>25</v>
      </c>
      <c r="N108" s="120">
        <v>0</v>
      </c>
      <c r="O108" s="120">
        <f>+I108+J108+K108+L108+M108+N108</f>
        <v>5290.97</v>
      </c>
      <c r="P108" s="120">
        <f>+H108</f>
        <v>45000</v>
      </c>
      <c r="Q108" s="120">
        <f>+P108-O108</f>
        <v>39709.03</v>
      </c>
    </row>
    <row r="109" spans="1:18" s="39" customFormat="1" ht="24" customHeight="1">
      <c r="A109" s="38">
        <v>103</v>
      </c>
      <c r="B109" s="74" t="s">
        <v>1169</v>
      </c>
      <c r="C109" s="74" t="s">
        <v>469</v>
      </c>
      <c r="D109" s="54" t="s">
        <v>193</v>
      </c>
      <c r="E109" s="54" t="s">
        <v>193</v>
      </c>
      <c r="F109" s="40" t="s">
        <v>31</v>
      </c>
      <c r="G109" s="41" t="s">
        <v>9</v>
      </c>
      <c r="H109" s="120">
        <v>16500</v>
      </c>
      <c r="I109" s="120">
        <v>473.55</v>
      </c>
      <c r="J109" s="120">
        <v>501.6</v>
      </c>
      <c r="K109" s="120">
        <v>0</v>
      </c>
      <c r="L109" s="120">
        <v>0</v>
      </c>
      <c r="M109" s="120">
        <v>25</v>
      </c>
      <c r="N109" s="120">
        <v>0</v>
      </c>
      <c r="O109" s="120">
        <f>+I109+J109+K109+L109+M109+N109</f>
        <v>1000.1500000000001</v>
      </c>
      <c r="P109" s="120">
        <f>+H109</f>
        <v>16500</v>
      </c>
      <c r="Q109" s="120">
        <f>+P109-O109</f>
        <v>15499.85</v>
      </c>
    </row>
    <row r="110" spans="1:18" s="39" customFormat="1" ht="24" customHeight="1">
      <c r="A110" s="38">
        <v>104</v>
      </c>
      <c r="B110" s="74" t="s">
        <v>196</v>
      </c>
      <c r="C110" s="75" t="s">
        <v>197</v>
      </c>
      <c r="D110" s="54" t="s">
        <v>193</v>
      </c>
      <c r="E110" s="54" t="s">
        <v>198</v>
      </c>
      <c r="F110" s="40" t="s">
        <v>41</v>
      </c>
      <c r="G110" s="41" t="s">
        <v>9</v>
      </c>
      <c r="H110" s="120">
        <v>135000</v>
      </c>
      <c r="I110" s="120">
        <v>3874.5</v>
      </c>
      <c r="J110" s="120">
        <v>4104</v>
      </c>
      <c r="K110" s="120">
        <v>0</v>
      </c>
      <c r="L110" s="120">
        <v>20338.240000000002</v>
      </c>
      <c r="M110" s="120">
        <v>25</v>
      </c>
      <c r="N110" s="120">
        <v>50</v>
      </c>
      <c r="O110" s="120">
        <f>+I110+J110+K110+L110+M110+N110</f>
        <v>28391.74</v>
      </c>
      <c r="P110" s="120">
        <f>+H110</f>
        <v>135000</v>
      </c>
      <c r="Q110" s="120">
        <f>+P110-O110</f>
        <v>106608.26</v>
      </c>
    </row>
    <row r="111" spans="1:18" s="39" customFormat="1" ht="24" customHeight="1">
      <c r="A111" s="38">
        <v>105</v>
      </c>
      <c r="B111" s="74" t="s">
        <v>199</v>
      </c>
      <c r="C111" s="74" t="s">
        <v>33</v>
      </c>
      <c r="D111" s="54" t="s">
        <v>193</v>
      </c>
      <c r="E111" s="54" t="s">
        <v>198</v>
      </c>
      <c r="F111" s="40" t="s">
        <v>31</v>
      </c>
      <c r="G111" s="41" t="s">
        <v>9</v>
      </c>
      <c r="H111" s="120">
        <v>40000</v>
      </c>
      <c r="I111" s="120">
        <v>1148</v>
      </c>
      <c r="J111" s="120">
        <v>1216</v>
      </c>
      <c r="K111" s="120">
        <v>0</v>
      </c>
      <c r="L111" s="120">
        <v>442.65</v>
      </c>
      <c r="M111" s="120">
        <v>25</v>
      </c>
      <c r="N111" s="120">
        <v>7712.65</v>
      </c>
      <c r="O111" s="120">
        <f>+I111+J111+K111+L111+M111+N111</f>
        <v>10544.3</v>
      </c>
      <c r="P111" s="120">
        <f>+H111</f>
        <v>40000</v>
      </c>
      <c r="Q111" s="120">
        <f>+P111-O111</f>
        <v>29455.7</v>
      </c>
    </row>
    <row r="112" spans="1:18" s="39" customFormat="1" ht="24" customHeight="1">
      <c r="A112" s="38">
        <v>106</v>
      </c>
      <c r="B112" s="73" t="s">
        <v>200</v>
      </c>
      <c r="C112" s="73" t="s">
        <v>124</v>
      </c>
      <c r="D112" s="54" t="s">
        <v>193</v>
      </c>
      <c r="E112" s="54" t="s">
        <v>201</v>
      </c>
      <c r="F112" s="40" t="s">
        <v>41</v>
      </c>
      <c r="G112" s="41" t="s">
        <v>9</v>
      </c>
      <c r="H112" s="120">
        <v>50000</v>
      </c>
      <c r="I112" s="120">
        <v>1435</v>
      </c>
      <c r="J112" s="120">
        <v>1520</v>
      </c>
      <c r="K112" s="120">
        <v>1715.46</v>
      </c>
      <c r="L112" s="120">
        <v>1596.68</v>
      </c>
      <c r="M112" s="120">
        <v>25</v>
      </c>
      <c r="N112" s="120">
        <v>50</v>
      </c>
      <c r="O112" s="120">
        <f>+I112+J112+K112+L112+M112+N112</f>
        <v>6342.14</v>
      </c>
      <c r="P112" s="120">
        <f>+H112</f>
        <v>50000</v>
      </c>
      <c r="Q112" s="120">
        <f>+P112-O112</f>
        <v>43657.86</v>
      </c>
      <c r="R112" s="42"/>
    </row>
    <row r="113" spans="1:17" s="39" customFormat="1" ht="24" customHeight="1">
      <c r="A113" s="38">
        <v>107</v>
      </c>
      <c r="B113" s="74" t="s">
        <v>202</v>
      </c>
      <c r="C113" s="74" t="s">
        <v>124</v>
      </c>
      <c r="D113" s="54" t="s">
        <v>193</v>
      </c>
      <c r="E113" s="54" t="s">
        <v>201</v>
      </c>
      <c r="F113" s="40" t="s">
        <v>41</v>
      </c>
      <c r="G113" s="41" t="s">
        <v>9</v>
      </c>
      <c r="H113" s="120">
        <v>40000</v>
      </c>
      <c r="I113" s="120">
        <v>1148</v>
      </c>
      <c r="J113" s="120">
        <v>1216</v>
      </c>
      <c r="K113" s="120">
        <v>1715.46</v>
      </c>
      <c r="L113" s="120">
        <v>185.33</v>
      </c>
      <c r="M113" s="120">
        <v>25</v>
      </c>
      <c r="N113" s="120">
        <v>6366.87</v>
      </c>
      <c r="O113" s="120">
        <f>+I113+J113+K113+L113+M113+N113</f>
        <v>10656.66</v>
      </c>
      <c r="P113" s="120">
        <f>+H113</f>
        <v>40000</v>
      </c>
      <c r="Q113" s="120">
        <f>+P113-O113</f>
        <v>29343.34</v>
      </c>
    </row>
    <row r="114" spans="1:17" s="39" customFormat="1" ht="24" customHeight="1">
      <c r="A114" s="38">
        <v>108</v>
      </c>
      <c r="B114" s="73" t="s">
        <v>203</v>
      </c>
      <c r="C114" s="73" t="s">
        <v>124</v>
      </c>
      <c r="D114" s="54" t="s">
        <v>193</v>
      </c>
      <c r="E114" s="56" t="s">
        <v>201</v>
      </c>
      <c r="F114" s="40" t="s">
        <v>31</v>
      </c>
      <c r="G114" s="41" t="s">
        <v>10</v>
      </c>
      <c r="H114" s="120">
        <v>16500</v>
      </c>
      <c r="I114" s="120">
        <v>473.55</v>
      </c>
      <c r="J114" s="120">
        <v>501.6</v>
      </c>
      <c r="K114" s="120">
        <v>0</v>
      </c>
      <c r="L114" s="120">
        <v>0</v>
      </c>
      <c r="M114" s="120">
        <v>25</v>
      </c>
      <c r="N114" s="120">
        <v>50</v>
      </c>
      <c r="O114" s="120">
        <f>+I114+J114+K114+L114+M114+N114</f>
        <v>1050.1500000000001</v>
      </c>
      <c r="P114" s="120">
        <f>+H114</f>
        <v>16500</v>
      </c>
      <c r="Q114" s="120">
        <f>+P114-O114</f>
        <v>15449.85</v>
      </c>
    </row>
    <row r="115" spans="1:17" s="39" customFormat="1" ht="24" customHeight="1">
      <c r="A115" s="38">
        <v>109</v>
      </c>
      <c r="B115" s="73" t="s">
        <v>204</v>
      </c>
      <c r="C115" s="73" t="s">
        <v>124</v>
      </c>
      <c r="D115" s="54" t="s">
        <v>193</v>
      </c>
      <c r="E115" s="54" t="s">
        <v>201</v>
      </c>
      <c r="F115" s="40" t="s">
        <v>41</v>
      </c>
      <c r="G115" s="41" t="s">
        <v>9</v>
      </c>
      <c r="H115" s="120">
        <v>40000</v>
      </c>
      <c r="I115" s="120">
        <v>1148</v>
      </c>
      <c r="J115" s="120">
        <v>1216</v>
      </c>
      <c r="K115" s="120">
        <v>1715.46</v>
      </c>
      <c r="L115" s="120">
        <v>185.33</v>
      </c>
      <c r="M115" s="120">
        <v>25</v>
      </c>
      <c r="N115" s="120">
        <v>50</v>
      </c>
      <c r="O115" s="120">
        <f>+I115+J115+K115+L115+M115+N115</f>
        <v>4339.79</v>
      </c>
      <c r="P115" s="120">
        <f>+H115</f>
        <v>40000</v>
      </c>
      <c r="Q115" s="120">
        <f>+P115-O115</f>
        <v>35660.21</v>
      </c>
    </row>
    <row r="116" spans="1:17" s="39" customFormat="1" ht="24" customHeight="1">
      <c r="A116" s="38">
        <v>110</v>
      </c>
      <c r="B116" s="73" t="s">
        <v>1106</v>
      </c>
      <c r="C116" s="73" t="s">
        <v>124</v>
      </c>
      <c r="D116" s="54" t="s">
        <v>193</v>
      </c>
      <c r="E116" s="54" t="s">
        <v>201</v>
      </c>
      <c r="F116" s="40" t="s">
        <v>31</v>
      </c>
      <c r="G116" s="41" t="s">
        <v>10</v>
      </c>
      <c r="H116" s="120">
        <v>40000</v>
      </c>
      <c r="I116" s="120">
        <v>1148</v>
      </c>
      <c r="J116" s="120">
        <v>1216</v>
      </c>
      <c r="K116" s="120">
        <v>0</v>
      </c>
      <c r="L116" s="120">
        <v>442.65</v>
      </c>
      <c r="M116" s="120">
        <v>25</v>
      </c>
      <c r="N116" s="120">
        <v>0</v>
      </c>
      <c r="O116" s="120">
        <f>+I116+J116+K116+L116+M116+N116</f>
        <v>2831.65</v>
      </c>
      <c r="P116" s="120">
        <f>+H116</f>
        <v>40000</v>
      </c>
      <c r="Q116" s="120">
        <f>+P116-O116</f>
        <v>37168.35</v>
      </c>
    </row>
    <row r="117" spans="1:17" s="39" customFormat="1" ht="24" customHeight="1">
      <c r="A117" s="38">
        <v>111</v>
      </c>
      <c r="B117" s="73" t="s">
        <v>964</v>
      </c>
      <c r="C117" s="73" t="s">
        <v>780</v>
      </c>
      <c r="D117" s="54" t="s">
        <v>193</v>
      </c>
      <c r="E117" s="54" t="s">
        <v>201</v>
      </c>
      <c r="F117" s="40" t="s">
        <v>31</v>
      </c>
      <c r="G117" s="41" t="s">
        <v>9</v>
      </c>
      <c r="H117" s="120">
        <v>40000</v>
      </c>
      <c r="I117" s="120">
        <v>1148</v>
      </c>
      <c r="J117" s="120">
        <v>1216</v>
      </c>
      <c r="K117" s="120">
        <v>0</v>
      </c>
      <c r="L117" s="120">
        <v>442.65</v>
      </c>
      <c r="M117" s="120">
        <v>25</v>
      </c>
      <c r="N117" s="120">
        <v>628</v>
      </c>
      <c r="O117" s="120">
        <f>+I117+J117+K117+L117+M117+N117</f>
        <v>3459.65</v>
      </c>
      <c r="P117" s="120">
        <f>+H117</f>
        <v>40000</v>
      </c>
      <c r="Q117" s="120">
        <f>+P117-O117</f>
        <v>36540.35</v>
      </c>
    </row>
    <row r="118" spans="1:17" s="39" customFormat="1" ht="24" customHeight="1">
      <c r="A118" s="38">
        <v>112</v>
      </c>
      <c r="B118" s="73" t="s">
        <v>1035</v>
      </c>
      <c r="C118" s="73" t="s">
        <v>780</v>
      </c>
      <c r="D118" s="54" t="s">
        <v>193</v>
      </c>
      <c r="E118" s="54" t="s">
        <v>201</v>
      </c>
      <c r="F118" s="40" t="s">
        <v>31</v>
      </c>
      <c r="G118" s="41" t="s">
        <v>9</v>
      </c>
      <c r="H118" s="120">
        <v>40000</v>
      </c>
      <c r="I118" s="120">
        <v>1148</v>
      </c>
      <c r="J118" s="120">
        <v>1216</v>
      </c>
      <c r="K118" s="120">
        <v>1715.46</v>
      </c>
      <c r="L118" s="120">
        <v>185.33</v>
      </c>
      <c r="M118" s="120">
        <v>25</v>
      </c>
      <c r="N118" s="120">
        <v>50</v>
      </c>
      <c r="O118" s="120">
        <f>+I118+J118+K118+L118+M118+N118</f>
        <v>4339.79</v>
      </c>
      <c r="P118" s="120">
        <f>+H118</f>
        <v>40000</v>
      </c>
      <c r="Q118" s="120">
        <f>+P118-O118</f>
        <v>35660.21</v>
      </c>
    </row>
    <row r="119" spans="1:17" s="39" customFormat="1" ht="24" customHeight="1">
      <c r="A119" s="38">
        <v>113</v>
      </c>
      <c r="B119" s="73" t="s">
        <v>1012</v>
      </c>
      <c r="C119" s="73" t="s">
        <v>780</v>
      </c>
      <c r="D119" s="54" t="s">
        <v>193</v>
      </c>
      <c r="E119" s="54" t="s">
        <v>201</v>
      </c>
      <c r="F119" s="40" t="s">
        <v>31</v>
      </c>
      <c r="G119" s="41" t="s">
        <v>9</v>
      </c>
      <c r="H119" s="120">
        <v>40000</v>
      </c>
      <c r="I119" s="120">
        <v>1148</v>
      </c>
      <c r="J119" s="120">
        <v>1216</v>
      </c>
      <c r="K119" s="120">
        <v>0</v>
      </c>
      <c r="L119" s="120">
        <v>442.65</v>
      </c>
      <c r="M119" s="120">
        <v>25</v>
      </c>
      <c r="N119" s="120">
        <v>0</v>
      </c>
      <c r="O119" s="120">
        <f>+I119+J119+K119+L119+M119+N119</f>
        <v>2831.65</v>
      </c>
      <c r="P119" s="120">
        <f>+H119</f>
        <v>40000</v>
      </c>
      <c r="Q119" s="120">
        <f>+P119-O119</f>
        <v>37168.35</v>
      </c>
    </row>
    <row r="120" spans="1:17" s="39" customFormat="1" ht="24" customHeight="1">
      <c r="A120" s="38">
        <v>114</v>
      </c>
      <c r="B120" s="73" t="s">
        <v>909</v>
      </c>
      <c r="C120" s="73" t="s">
        <v>39</v>
      </c>
      <c r="D120" s="54" t="s">
        <v>193</v>
      </c>
      <c r="E120" s="54" t="s">
        <v>201</v>
      </c>
      <c r="F120" s="40" t="s">
        <v>31</v>
      </c>
      <c r="G120" s="41" t="s">
        <v>9</v>
      </c>
      <c r="H120" s="120">
        <v>36000</v>
      </c>
      <c r="I120" s="120">
        <v>1033.2</v>
      </c>
      <c r="J120" s="120">
        <v>1094.4000000000001</v>
      </c>
      <c r="K120" s="120">
        <v>0</v>
      </c>
      <c r="L120" s="120">
        <v>0</v>
      </c>
      <c r="M120" s="120">
        <v>25</v>
      </c>
      <c r="N120" s="120">
        <v>628</v>
      </c>
      <c r="O120" s="120">
        <f>+I120+J120+K120+L120+M120+N120</f>
        <v>2780.6000000000004</v>
      </c>
      <c r="P120" s="120">
        <f>+H120</f>
        <v>36000</v>
      </c>
      <c r="Q120" s="120">
        <f>+P120-O120</f>
        <v>33219.4</v>
      </c>
    </row>
    <row r="121" spans="1:17" s="39" customFormat="1" ht="24" customHeight="1">
      <c r="A121" s="38">
        <v>115</v>
      </c>
      <c r="B121" s="73" t="s">
        <v>966</v>
      </c>
      <c r="C121" s="73" t="s">
        <v>149</v>
      </c>
      <c r="D121" s="54" t="s">
        <v>193</v>
      </c>
      <c r="E121" s="54" t="s">
        <v>201</v>
      </c>
      <c r="F121" s="40" t="s">
        <v>31</v>
      </c>
      <c r="G121" s="41" t="s">
        <v>9</v>
      </c>
      <c r="H121" s="120">
        <v>26000</v>
      </c>
      <c r="I121" s="120">
        <v>746.2</v>
      </c>
      <c r="J121" s="120">
        <v>790.4</v>
      </c>
      <c r="K121" s="120">
        <v>0</v>
      </c>
      <c r="L121" s="120">
        <v>0</v>
      </c>
      <c r="M121" s="120">
        <v>25</v>
      </c>
      <c r="N121" s="120">
        <v>3500</v>
      </c>
      <c r="O121" s="120">
        <f>+I121+J121+K121+L121+M121+N121</f>
        <v>5061.6000000000004</v>
      </c>
      <c r="P121" s="120">
        <f>+H121</f>
        <v>26000</v>
      </c>
      <c r="Q121" s="120">
        <f>+P121-O121</f>
        <v>20938.400000000001</v>
      </c>
    </row>
    <row r="122" spans="1:17" s="39" customFormat="1" ht="24" customHeight="1">
      <c r="A122" s="38">
        <v>116</v>
      </c>
      <c r="B122" s="73" t="s">
        <v>1354</v>
      </c>
      <c r="C122" s="73" t="s">
        <v>30</v>
      </c>
      <c r="D122" s="54" t="s">
        <v>193</v>
      </c>
      <c r="E122" s="54" t="s">
        <v>91</v>
      </c>
      <c r="F122" s="40" t="s">
        <v>41</v>
      </c>
      <c r="G122" s="41" t="s">
        <v>9</v>
      </c>
      <c r="H122" s="120">
        <v>70000</v>
      </c>
      <c r="I122" s="120">
        <v>2009</v>
      </c>
      <c r="J122" s="120">
        <v>2128</v>
      </c>
      <c r="K122" s="120">
        <v>0</v>
      </c>
      <c r="L122" s="120">
        <v>5368.48</v>
      </c>
      <c r="M122" s="120">
        <v>25</v>
      </c>
      <c r="N122" s="120">
        <v>1293</v>
      </c>
      <c r="O122" s="120">
        <f>+I122+J122+K122+L122+M122+N122</f>
        <v>10823.48</v>
      </c>
      <c r="P122" s="120">
        <f>+H122</f>
        <v>70000</v>
      </c>
      <c r="Q122" s="120">
        <f>+P122-O122</f>
        <v>59176.520000000004</v>
      </c>
    </row>
    <row r="123" spans="1:17" s="39" customFormat="1" ht="24" customHeight="1">
      <c r="A123" s="38">
        <v>117</v>
      </c>
      <c r="B123" s="74" t="s">
        <v>92</v>
      </c>
      <c r="C123" s="74" t="s">
        <v>424</v>
      </c>
      <c r="D123" s="54" t="s">
        <v>193</v>
      </c>
      <c r="E123" s="54" t="s">
        <v>91</v>
      </c>
      <c r="F123" s="40" t="s">
        <v>41</v>
      </c>
      <c r="G123" s="41" t="s">
        <v>9</v>
      </c>
      <c r="H123" s="120">
        <v>80000</v>
      </c>
      <c r="I123" s="120">
        <v>2296</v>
      </c>
      <c r="J123" s="120">
        <v>2432</v>
      </c>
      <c r="K123" s="120">
        <v>0</v>
      </c>
      <c r="L123" s="120">
        <v>7400.87</v>
      </c>
      <c r="M123" s="120">
        <v>25</v>
      </c>
      <c r="N123" s="120">
        <v>2970.64</v>
      </c>
      <c r="O123" s="120">
        <f>+I123+J123+K123+L123+M123+N123</f>
        <v>15124.509999999998</v>
      </c>
      <c r="P123" s="120">
        <f>+H123</f>
        <v>80000</v>
      </c>
      <c r="Q123" s="120">
        <f>+P123-O123</f>
        <v>64875.490000000005</v>
      </c>
    </row>
    <row r="124" spans="1:17" s="39" customFormat="1" ht="24" customHeight="1">
      <c r="A124" s="38">
        <v>118</v>
      </c>
      <c r="B124" s="73" t="s">
        <v>93</v>
      </c>
      <c r="C124" s="73" t="s">
        <v>94</v>
      </c>
      <c r="D124" s="54" t="s">
        <v>193</v>
      </c>
      <c r="E124" s="56" t="s">
        <v>91</v>
      </c>
      <c r="F124" s="40" t="s">
        <v>31</v>
      </c>
      <c r="G124" s="41" t="s">
        <v>9</v>
      </c>
      <c r="H124" s="120">
        <v>75000</v>
      </c>
      <c r="I124" s="120">
        <v>2152.5</v>
      </c>
      <c r="J124" s="120">
        <v>2280</v>
      </c>
      <c r="K124" s="120">
        <v>0</v>
      </c>
      <c r="L124" s="120">
        <v>6309.38</v>
      </c>
      <c r="M124" s="120">
        <v>25</v>
      </c>
      <c r="N124" s="120">
        <v>10743.06</v>
      </c>
      <c r="O124" s="120">
        <f>+I124+J124+K124+L124+M124+N124</f>
        <v>21509.940000000002</v>
      </c>
      <c r="P124" s="120">
        <f>+H124</f>
        <v>75000</v>
      </c>
      <c r="Q124" s="120">
        <f>+P124-O124</f>
        <v>53490.06</v>
      </c>
    </row>
    <row r="125" spans="1:17" s="39" customFormat="1" ht="24" customHeight="1">
      <c r="A125" s="38">
        <v>119</v>
      </c>
      <c r="B125" s="73" t="s">
        <v>95</v>
      </c>
      <c r="C125" s="73" t="s">
        <v>96</v>
      </c>
      <c r="D125" s="54" t="s">
        <v>193</v>
      </c>
      <c r="E125" s="56" t="s">
        <v>91</v>
      </c>
      <c r="F125" s="40" t="s">
        <v>41</v>
      </c>
      <c r="G125" s="41" t="s">
        <v>9</v>
      </c>
      <c r="H125" s="120">
        <v>50000</v>
      </c>
      <c r="I125" s="120">
        <v>1435</v>
      </c>
      <c r="J125" s="120">
        <v>1520</v>
      </c>
      <c r="K125" s="120">
        <v>0</v>
      </c>
      <c r="L125" s="120">
        <v>1854</v>
      </c>
      <c r="M125" s="120">
        <v>25</v>
      </c>
      <c r="N125" s="120">
        <v>0</v>
      </c>
      <c r="O125" s="120">
        <f>+I125+J125+K125+L125+M125+N125</f>
        <v>4834</v>
      </c>
      <c r="P125" s="120">
        <f>+H125</f>
        <v>50000</v>
      </c>
      <c r="Q125" s="120">
        <f>+P125-O125</f>
        <v>45166</v>
      </c>
    </row>
    <row r="126" spans="1:17" s="39" customFormat="1" ht="24" customHeight="1">
      <c r="A126" s="38">
        <v>120</v>
      </c>
      <c r="B126" s="74" t="s">
        <v>97</v>
      </c>
      <c r="C126" s="74" t="s">
        <v>96</v>
      </c>
      <c r="D126" s="54" t="s">
        <v>193</v>
      </c>
      <c r="E126" s="56" t="s">
        <v>91</v>
      </c>
      <c r="F126" s="40" t="s">
        <v>41</v>
      </c>
      <c r="G126" s="41" t="s">
        <v>9</v>
      </c>
      <c r="H126" s="120">
        <v>50000</v>
      </c>
      <c r="I126" s="120">
        <v>1435</v>
      </c>
      <c r="J126" s="120">
        <v>1520</v>
      </c>
      <c r="K126" s="120">
        <v>1715.46</v>
      </c>
      <c r="L126" s="120">
        <v>1596.68</v>
      </c>
      <c r="M126" s="120">
        <v>25</v>
      </c>
      <c r="N126" s="120">
        <v>678</v>
      </c>
      <c r="O126" s="120">
        <f>+I126+J126+K126+L126+M126+N126</f>
        <v>6970.14</v>
      </c>
      <c r="P126" s="120">
        <f>+H126</f>
        <v>50000</v>
      </c>
      <c r="Q126" s="120">
        <f>+P126-O126</f>
        <v>43029.86</v>
      </c>
    </row>
    <row r="127" spans="1:17" s="39" customFormat="1" ht="24" customHeight="1">
      <c r="A127" s="38">
        <v>121</v>
      </c>
      <c r="B127" s="73" t="s">
        <v>448</v>
      </c>
      <c r="C127" s="73" t="s">
        <v>2</v>
      </c>
      <c r="D127" s="54" t="s">
        <v>193</v>
      </c>
      <c r="E127" s="56" t="s">
        <v>91</v>
      </c>
      <c r="F127" s="40" t="s">
        <v>31</v>
      </c>
      <c r="G127" s="41" t="s">
        <v>10</v>
      </c>
      <c r="H127" s="120">
        <v>25000</v>
      </c>
      <c r="I127" s="120">
        <v>717.5</v>
      </c>
      <c r="J127" s="120">
        <v>760</v>
      </c>
      <c r="K127" s="120">
        <v>0</v>
      </c>
      <c r="L127" s="120">
        <v>0</v>
      </c>
      <c r="M127" s="120">
        <v>25</v>
      </c>
      <c r="N127" s="120">
        <v>50</v>
      </c>
      <c r="O127" s="120">
        <f>+I127+J127+K127+L127+M127+N127</f>
        <v>1552.5</v>
      </c>
      <c r="P127" s="120">
        <f>+H127</f>
        <v>25000</v>
      </c>
      <c r="Q127" s="120">
        <f>+P127-O127</f>
        <v>23447.5</v>
      </c>
    </row>
    <row r="128" spans="1:17" s="39" customFormat="1" ht="24" customHeight="1">
      <c r="A128" s="38">
        <v>122</v>
      </c>
      <c r="B128" s="72" t="s">
        <v>990</v>
      </c>
      <c r="C128" s="72" t="s">
        <v>294</v>
      </c>
      <c r="D128" s="54" t="s">
        <v>193</v>
      </c>
      <c r="E128" s="56" t="s">
        <v>207</v>
      </c>
      <c r="F128" s="40" t="s">
        <v>41</v>
      </c>
      <c r="G128" s="41" t="s">
        <v>9</v>
      </c>
      <c r="H128" s="120">
        <v>32000</v>
      </c>
      <c r="I128" s="120">
        <v>918.4</v>
      </c>
      <c r="J128" s="120">
        <v>972.8</v>
      </c>
      <c r="K128" s="120">
        <v>1715.46</v>
      </c>
      <c r="L128" s="120">
        <v>0</v>
      </c>
      <c r="M128" s="120">
        <v>25</v>
      </c>
      <c r="N128" s="120">
        <v>50</v>
      </c>
      <c r="O128" s="120">
        <f>+I128+J128+K128+L128+M128+N128</f>
        <v>3681.66</v>
      </c>
      <c r="P128" s="120">
        <f>+H128</f>
        <v>32000</v>
      </c>
      <c r="Q128" s="120">
        <f>+P128-O128</f>
        <v>28318.34</v>
      </c>
    </row>
    <row r="129" spans="1:17" s="39" customFormat="1" ht="24" customHeight="1">
      <c r="A129" s="38">
        <v>123</v>
      </c>
      <c r="B129" s="73" t="s">
        <v>303</v>
      </c>
      <c r="C129" s="73" t="s">
        <v>304</v>
      </c>
      <c r="D129" s="54" t="s">
        <v>193</v>
      </c>
      <c r="E129" s="56" t="s">
        <v>207</v>
      </c>
      <c r="F129" s="40" t="s">
        <v>41</v>
      </c>
      <c r="G129" s="41" t="s">
        <v>9</v>
      </c>
      <c r="H129" s="120">
        <v>32000</v>
      </c>
      <c r="I129" s="120">
        <v>918.4</v>
      </c>
      <c r="J129" s="120">
        <v>972.8</v>
      </c>
      <c r="K129" s="120">
        <v>0</v>
      </c>
      <c r="L129" s="120">
        <v>0</v>
      </c>
      <c r="M129" s="120">
        <v>25</v>
      </c>
      <c r="N129" s="120">
        <v>50</v>
      </c>
      <c r="O129" s="120">
        <f>+I129+J129+K129+L129+M129+N129</f>
        <v>1966.1999999999998</v>
      </c>
      <c r="P129" s="120">
        <f>+H129</f>
        <v>32000</v>
      </c>
      <c r="Q129" s="120">
        <f>+P129-O129</f>
        <v>30033.8</v>
      </c>
    </row>
    <row r="130" spans="1:17" s="39" customFormat="1" ht="24" customHeight="1">
      <c r="A130" s="38">
        <v>124</v>
      </c>
      <c r="B130" s="73" t="s">
        <v>208</v>
      </c>
      <c r="C130" s="73" t="s">
        <v>96</v>
      </c>
      <c r="D130" s="54" t="s">
        <v>193</v>
      </c>
      <c r="E130" s="56" t="s">
        <v>207</v>
      </c>
      <c r="F130" s="40" t="s">
        <v>41</v>
      </c>
      <c r="G130" s="41" t="s">
        <v>9</v>
      </c>
      <c r="H130" s="120">
        <v>50000</v>
      </c>
      <c r="I130" s="120">
        <v>1435</v>
      </c>
      <c r="J130" s="120">
        <v>1520</v>
      </c>
      <c r="K130" s="120">
        <v>1715.46</v>
      </c>
      <c r="L130" s="120">
        <v>1596.68</v>
      </c>
      <c r="M130" s="120">
        <v>25</v>
      </c>
      <c r="N130" s="120">
        <v>50</v>
      </c>
      <c r="O130" s="120">
        <f>+I130+J130+K130+L130+M130+N130</f>
        <v>6342.14</v>
      </c>
      <c r="P130" s="120">
        <f>+H130</f>
        <v>50000</v>
      </c>
      <c r="Q130" s="120">
        <f>+P130-O130</f>
        <v>43657.86</v>
      </c>
    </row>
    <row r="131" spans="1:17" s="39" customFormat="1" ht="24" customHeight="1">
      <c r="A131" s="38">
        <v>125</v>
      </c>
      <c r="B131" s="73" t="s">
        <v>209</v>
      </c>
      <c r="C131" s="73" t="s">
        <v>3</v>
      </c>
      <c r="D131" s="54" t="s">
        <v>193</v>
      </c>
      <c r="E131" s="56" t="s">
        <v>207</v>
      </c>
      <c r="F131" s="40" t="s">
        <v>41</v>
      </c>
      <c r="G131" s="41" t="s">
        <v>9</v>
      </c>
      <c r="H131" s="120">
        <v>40000</v>
      </c>
      <c r="I131" s="120">
        <v>1148</v>
      </c>
      <c r="J131" s="120">
        <v>1216</v>
      </c>
      <c r="K131" s="120">
        <v>0</v>
      </c>
      <c r="L131" s="120">
        <v>442.65</v>
      </c>
      <c r="M131" s="120">
        <v>25</v>
      </c>
      <c r="N131" s="120">
        <v>15038.01</v>
      </c>
      <c r="O131" s="120">
        <f>+I131+J131+K131+L131+M131+N131</f>
        <v>17869.66</v>
      </c>
      <c r="P131" s="120">
        <f>+H131</f>
        <v>40000</v>
      </c>
      <c r="Q131" s="120">
        <f>+P131-O131</f>
        <v>22130.34</v>
      </c>
    </row>
    <row r="132" spans="1:17" s="39" customFormat="1" ht="24" customHeight="1">
      <c r="A132" s="38">
        <v>126</v>
      </c>
      <c r="B132" s="74" t="s">
        <v>210</v>
      </c>
      <c r="C132" s="74" t="s">
        <v>42</v>
      </c>
      <c r="D132" s="54" t="s">
        <v>193</v>
      </c>
      <c r="E132" s="54" t="s">
        <v>207</v>
      </c>
      <c r="F132" s="40" t="s">
        <v>41</v>
      </c>
      <c r="G132" s="41" t="s">
        <v>9</v>
      </c>
      <c r="H132" s="120">
        <v>40000</v>
      </c>
      <c r="I132" s="120">
        <v>1148</v>
      </c>
      <c r="J132" s="120">
        <v>1216</v>
      </c>
      <c r="K132" s="120">
        <v>1715.46</v>
      </c>
      <c r="L132" s="120">
        <v>185.33</v>
      </c>
      <c r="M132" s="120">
        <v>25</v>
      </c>
      <c r="N132" s="120">
        <v>50</v>
      </c>
      <c r="O132" s="120">
        <f>+I132+J132+K132+L132+M132+N132</f>
        <v>4339.79</v>
      </c>
      <c r="P132" s="120">
        <f>+H132</f>
        <v>40000</v>
      </c>
      <c r="Q132" s="120">
        <f>+P132-O132</f>
        <v>35660.21</v>
      </c>
    </row>
    <row r="133" spans="1:17" s="39" customFormat="1" ht="24" customHeight="1">
      <c r="A133" s="38">
        <v>127</v>
      </c>
      <c r="B133" s="73" t="s">
        <v>973</v>
      </c>
      <c r="C133" s="73" t="s">
        <v>444</v>
      </c>
      <c r="D133" s="54" t="s">
        <v>193</v>
      </c>
      <c r="E133" s="54" t="s">
        <v>207</v>
      </c>
      <c r="F133" s="40" t="s">
        <v>31</v>
      </c>
      <c r="G133" s="41" t="s">
        <v>10</v>
      </c>
      <c r="H133" s="120">
        <v>30000</v>
      </c>
      <c r="I133" s="120">
        <v>861</v>
      </c>
      <c r="J133" s="120">
        <v>912</v>
      </c>
      <c r="K133" s="120">
        <v>0</v>
      </c>
      <c r="L133" s="120">
        <v>0</v>
      </c>
      <c r="M133" s="120">
        <v>25</v>
      </c>
      <c r="N133" s="120">
        <v>9535.5499999999993</v>
      </c>
      <c r="O133" s="120">
        <f>+I133+J133+K133+L133+M133+N133</f>
        <v>11333.55</v>
      </c>
      <c r="P133" s="120">
        <f>+H133</f>
        <v>30000</v>
      </c>
      <c r="Q133" s="120">
        <f>+P133-O133</f>
        <v>18666.45</v>
      </c>
    </row>
    <row r="134" spans="1:17" s="39" customFormat="1" ht="24" customHeight="1">
      <c r="A134" s="38">
        <v>128</v>
      </c>
      <c r="B134" s="73" t="s">
        <v>985</v>
      </c>
      <c r="C134" s="73" t="s">
        <v>444</v>
      </c>
      <c r="D134" s="54" t="s">
        <v>193</v>
      </c>
      <c r="E134" s="54" t="s">
        <v>207</v>
      </c>
      <c r="F134" s="40" t="s">
        <v>31</v>
      </c>
      <c r="G134" s="41" t="s">
        <v>9</v>
      </c>
      <c r="H134" s="120">
        <v>40000</v>
      </c>
      <c r="I134" s="120">
        <v>1148</v>
      </c>
      <c r="J134" s="120">
        <v>1216</v>
      </c>
      <c r="K134" s="120">
        <v>0</v>
      </c>
      <c r="L134" s="120">
        <v>442.65</v>
      </c>
      <c r="M134" s="120">
        <v>25</v>
      </c>
      <c r="N134" s="120">
        <v>50</v>
      </c>
      <c r="O134" s="120">
        <f>+I134+J134+K134+L134+M134+N134</f>
        <v>2881.65</v>
      </c>
      <c r="P134" s="120">
        <f>+H134</f>
        <v>40000</v>
      </c>
      <c r="Q134" s="120">
        <f>+P134-O134</f>
        <v>37118.35</v>
      </c>
    </row>
    <row r="135" spans="1:17" s="39" customFormat="1" ht="24" customHeight="1">
      <c r="A135" s="38">
        <v>129</v>
      </c>
      <c r="B135" s="74" t="s">
        <v>211</v>
      </c>
      <c r="C135" s="74" t="s">
        <v>785</v>
      </c>
      <c r="D135" s="54" t="s">
        <v>193</v>
      </c>
      <c r="E135" s="54" t="s">
        <v>207</v>
      </c>
      <c r="F135" s="40" t="s">
        <v>41</v>
      </c>
      <c r="G135" s="41" t="s">
        <v>9</v>
      </c>
      <c r="H135" s="120">
        <v>40000</v>
      </c>
      <c r="I135" s="120">
        <v>1148</v>
      </c>
      <c r="J135" s="120">
        <v>1216</v>
      </c>
      <c r="K135" s="120">
        <v>0</v>
      </c>
      <c r="L135" s="120">
        <v>442.65</v>
      </c>
      <c r="M135" s="120">
        <v>25</v>
      </c>
      <c r="N135" s="120">
        <v>5259.34</v>
      </c>
      <c r="O135" s="120">
        <f>+I135+J135+K135+L135+M135+N135</f>
        <v>8090.99</v>
      </c>
      <c r="P135" s="120">
        <f>+H135</f>
        <v>40000</v>
      </c>
      <c r="Q135" s="120">
        <f>+P135-O135</f>
        <v>31909.010000000002</v>
      </c>
    </row>
    <row r="136" spans="1:17" s="39" customFormat="1" ht="24" customHeight="1">
      <c r="A136" s="38">
        <v>130</v>
      </c>
      <c r="B136" s="73" t="s">
        <v>684</v>
      </c>
      <c r="C136" s="73" t="s">
        <v>682</v>
      </c>
      <c r="D136" s="54" t="s">
        <v>193</v>
      </c>
      <c r="E136" s="54" t="s">
        <v>207</v>
      </c>
      <c r="F136" s="40" t="s">
        <v>31</v>
      </c>
      <c r="G136" s="41" t="s">
        <v>9</v>
      </c>
      <c r="H136" s="120">
        <v>30000</v>
      </c>
      <c r="I136" s="120">
        <v>861</v>
      </c>
      <c r="J136" s="120">
        <v>912</v>
      </c>
      <c r="K136" s="120">
        <v>0</v>
      </c>
      <c r="L136" s="120">
        <v>0</v>
      </c>
      <c r="M136" s="120">
        <v>25</v>
      </c>
      <c r="N136" s="120">
        <v>3025</v>
      </c>
      <c r="O136" s="120">
        <f>+I136+J136+K136+L136+M136+N136</f>
        <v>4823</v>
      </c>
      <c r="P136" s="120">
        <f>+H136</f>
        <v>30000</v>
      </c>
      <c r="Q136" s="120">
        <f>+P136-O136</f>
        <v>25177</v>
      </c>
    </row>
    <row r="137" spans="1:17" s="39" customFormat="1" ht="24" customHeight="1">
      <c r="A137" s="38">
        <v>131</v>
      </c>
      <c r="B137" s="73" t="s">
        <v>1186</v>
      </c>
      <c r="C137" s="73" t="s">
        <v>39</v>
      </c>
      <c r="D137" s="54" t="s">
        <v>193</v>
      </c>
      <c r="E137" s="54" t="s">
        <v>207</v>
      </c>
      <c r="F137" s="40" t="s">
        <v>31</v>
      </c>
      <c r="G137" s="41" t="s">
        <v>9</v>
      </c>
      <c r="H137" s="120">
        <v>26000</v>
      </c>
      <c r="I137" s="120">
        <v>746.2</v>
      </c>
      <c r="J137" s="120">
        <v>790.4</v>
      </c>
      <c r="K137" s="120">
        <v>0</v>
      </c>
      <c r="L137" s="120">
        <v>0</v>
      </c>
      <c r="M137" s="120">
        <v>25</v>
      </c>
      <c r="N137" s="120">
        <v>4468.75</v>
      </c>
      <c r="O137" s="120">
        <f>+I137+J137+K137+L137+M137+N137</f>
        <v>6030.35</v>
      </c>
      <c r="P137" s="120">
        <f>+H137</f>
        <v>26000</v>
      </c>
      <c r="Q137" s="120">
        <f>+P137-O137</f>
        <v>19969.650000000001</v>
      </c>
    </row>
    <row r="138" spans="1:17" s="39" customFormat="1" ht="24" customHeight="1">
      <c r="A138" s="38">
        <v>132</v>
      </c>
      <c r="B138" s="74" t="s">
        <v>972</v>
      </c>
      <c r="C138" s="74" t="s">
        <v>191</v>
      </c>
      <c r="D138" s="54" t="s">
        <v>193</v>
      </c>
      <c r="E138" s="54" t="s">
        <v>207</v>
      </c>
      <c r="F138" s="40" t="s">
        <v>31</v>
      </c>
      <c r="G138" s="41" t="s">
        <v>9</v>
      </c>
      <c r="H138" s="120">
        <v>26000</v>
      </c>
      <c r="I138" s="120">
        <v>746.2</v>
      </c>
      <c r="J138" s="120">
        <v>790.4</v>
      </c>
      <c r="K138" s="120">
        <v>0</v>
      </c>
      <c r="L138" s="120">
        <v>0</v>
      </c>
      <c r="M138" s="120">
        <v>25</v>
      </c>
      <c r="N138" s="120">
        <v>1550</v>
      </c>
      <c r="O138" s="120">
        <f>+I138+J138+K138+L138+M138+N138</f>
        <v>3111.6</v>
      </c>
      <c r="P138" s="120">
        <f>+H138</f>
        <v>26000</v>
      </c>
      <c r="Q138" s="120">
        <f>+P138-O138</f>
        <v>22888.400000000001</v>
      </c>
    </row>
    <row r="139" spans="1:17" s="39" customFormat="1" ht="24" customHeight="1">
      <c r="A139" s="38">
        <v>133</v>
      </c>
      <c r="B139" s="74" t="s">
        <v>1011</v>
      </c>
      <c r="C139" s="74" t="s">
        <v>191</v>
      </c>
      <c r="D139" s="54" t="s">
        <v>193</v>
      </c>
      <c r="E139" s="54" t="s">
        <v>207</v>
      </c>
      <c r="F139" s="40" t="s">
        <v>31</v>
      </c>
      <c r="G139" s="41" t="s">
        <v>9</v>
      </c>
      <c r="H139" s="120">
        <v>40000</v>
      </c>
      <c r="I139" s="120">
        <v>1148</v>
      </c>
      <c r="J139" s="120">
        <v>1216</v>
      </c>
      <c r="K139" s="120">
        <v>0</v>
      </c>
      <c r="L139" s="120">
        <v>442.65</v>
      </c>
      <c r="M139" s="120">
        <v>25</v>
      </c>
      <c r="N139" s="120">
        <v>50</v>
      </c>
      <c r="O139" s="120">
        <f>+I139+J139+K139+L139+M139+N139</f>
        <v>2881.65</v>
      </c>
      <c r="P139" s="120">
        <f>+H139</f>
        <v>40000</v>
      </c>
      <c r="Q139" s="120">
        <f>+P139-O139</f>
        <v>37118.35</v>
      </c>
    </row>
    <row r="140" spans="1:17" s="39" customFormat="1" ht="24" customHeight="1">
      <c r="A140" s="38">
        <v>134</v>
      </c>
      <c r="B140" s="74" t="s">
        <v>713</v>
      </c>
      <c r="C140" s="74" t="s">
        <v>368</v>
      </c>
      <c r="D140" s="54" t="s">
        <v>193</v>
      </c>
      <c r="E140" s="54" t="s">
        <v>207</v>
      </c>
      <c r="F140" s="40" t="s">
        <v>31</v>
      </c>
      <c r="G140" s="41" t="s">
        <v>9</v>
      </c>
      <c r="H140" s="120">
        <v>15000</v>
      </c>
      <c r="I140" s="120">
        <v>430.5</v>
      </c>
      <c r="J140" s="120">
        <v>456</v>
      </c>
      <c r="K140" s="120">
        <v>0</v>
      </c>
      <c r="L140" s="120">
        <v>0</v>
      </c>
      <c r="M140" s="120">
        <v>25</v>
      </c>
      <c r="N140" s="120">
        <v>1050</v>
      </c>
      <c r="O140" s="120">
        <f>+I140+J140+K140+L140+M140+N140</f>
        <v>1961.5</v>
      </c>
      <c r="P140" s="120">
        <f>+H140</f>
        <v>15000</v>
      </c>
      <c r="Q140" s="120">
        <f>+P140-O140</f>
        <v>13038.5</v>
      </c>
    </row>
    <row r="141" spans="1:17" s="39" customFormat="1" ht="24" customHeight="1">
      <c r="A141" s="38">
        <v>135</v>
      </c>
      <c r="B141" s="73" t="s">
        <v>968</v>
      </c>
      <c r="C141" s="74" t="s">
        <v>2</v>
      </c>
      <c r="D141" s="54" t="s">
        <v>193</v>
      </c>
      <c r="E141" s="54" t="s">
        <v>207</v>
      </c>
      <c r="F141" s="40" t="s">
        <v>31</v>
      </c>
      <c r="G141" s="41" t="s">
        <v>9</v>
      </c>
      <c r="H141" s="120">
        <v>18000</v>
      </c>
      <c r="I141" s="120">
        <v>516.6</v>
      </c>
      <c r="J141" s="120">
        <v>547.20000000000005</v>
      </c>
      <c r="K141" s="120">
        <v>1715.46</v>
      </c>
      <c r="L141" s="120">
        <v>0</v>
      </c>
      <c r="M141" s="120">
        <v>25</v>
      </c>
      <c r="N141" s="120">
        <v>50</v>
      </c>
      <c r="O141" s="120">
        <f>+I141+J141+K141+L141+M141+N141</f>
        <v>2854.26</v>
      </c>
      <c r="P141" s="120">
        <f>+H141</f>
        <v>18000</v>
      </c>
      <c r="Q141" s="120">
        <f>+P141-O141</f>
        <v>15145.74</v>
      </c>
    </row>
    <row r="142" spans="1:17" s="39" customFormat="1" ht="24" customHeight="1">
      <c r="A142" s="38">
        <v>136</v>
      </c>
      <c r="B142" s="74" t="s">
        <v>213</v>
      </c>
      <c r="C142" s="74" t="s">
        <v>124</v>
      </c>
      <c r="D142" s="54" t="s">
        <v>193</v>
      </c>
      <c r="E142" s="54" t="s">
        <v>214</v>
      </c>
      <c r="F142" s="40" t="s">
        <v>41</v>
      </c>
      <c r="G142" s="41" t="s">
        <v>10</v>
      </c>
      <c r="H142" s="120">
        <v>50000</v>
      </c>
      <c r="I142" s="120">
        <v>1435</v>
      </c>
      <c r="J142" s="120">
        <v>1520</v>
      </c>
      <c r="K142" s="120">
        <v>0</v>
      </c>
      <c r="L142" s="120">
        <v>1854</v>
      </c>
      <c r="M142" s="120">
        <v>25</v>
      </c>
      <c r="N142" s="120">
        <v>50</v>
      </c>
      <c r="O142" s="120">
        <f>+I142+J142+K142+L142+M142+N142</f>
        <v>4884</v>
      </c>
      <c r="P142" s="120">
        <f>+H142</f>
        <v>50000</v>
      </c>
      <c r="Q142" s="120">
        <f>+P142-O142</f>
        <v>45116</v>
      </c>
    </row>
    <row r="143" spans="1:17" s="39" customFormat="1" ht="24" customHeight="1">
      <c r="A143" s="38">
        <v>137</v>
      </c>
      <c r="B143" s="74" t="s">
        <v>218</v>
      </c>
      <c r="C143" s="74" t="s">
        <v>42</v>
      </c>
      <c r="D143" s="54" t="s">
        <v>193</v>
      </c>
      <c r="E143" s="54" t="s">
        <v>219</v>
      </c>
      <c r="F143" s="40" t="s">
        <v>31</v>
      </c>
      <c r="G143" s="41" t="s">
        <v>9</v>
      </c>
      <c r="H143" s="120">
        <v>25000</v>
      </c>
      <c r="I143" s="120">
        <v>717.5</v>
      </c>
      <c r="J143" s="120">
        <v>760</v>
      </c>
      <c r="K143" s="120">
        <v>0</v>
      </c>
      <c r="L143" s="120">
        <v>0</v>
      </c>
      <c r="M143" s="120">
        <v>25</v>
      </c>
      <c r="N143" s="120">
        <v>1050</v>
      </c>
      <c r="O143" s="120">
        <f>+I143+J143+K143+L143+M143+N143</f>
        <v>2552.5</v>
      </c>
      <c r="P143" s="120">
        <f>+H143</f>
        <v>25000</v>
      </c>
      <c r="Q143" s="120">
        <f>+P143-O143</f>
        <v>22447.5</v>
      </c>
    </row>
    <row r="144" spans="1:17" s="39" customFormat="1" ht="24" customHeight="1">
      <c r="A144" s="38">
        <v>138</v>
      </c>
      <c r="B144" s="73" t="s">
        <v>215</v>
      </c>
      <c r="C144" s="73" t="s">
        <v>216</v>
      </c>
      <c r="D144" s="54" t="s">
        <v>193</v>
      </c>
      <c r="E144" s="54" t="s">
        <v>214</v>
      </c>
      <c r="F144" s="40" t="s">
        <v>41</v>
      </c>
      <c r="G144" s="41" t="s">
        <v>10</v>
      </c>
      <c r="H144" s="120">
        <v>33000</v>
      </c>
      <c r="I144" s="120">
        <v>947.1</v>
      </c>
      <c r="J144" s="120">
        <v>1003.2</v>
      </c>
      <c r="K144" s="120">
        <v>0</v>
      </c>
      <c r="L144" s="120">
        <v>0</v>
      </c>
      <c r="M144" s="120">
        <v>25</v>
      </c>
      <c r="N144" s="120">
        <v>50</v>
      </c>
      <c r="O144" s="120">
        <f>+I144+J144+K144+L144+M144+N144</f>
        <v>2025.3000000000002</v>
      </c>
      <c r="P144" s="120">
        <f>+H144</f>
        <v>33000</v>
      </c>
      <c r="Q144" s="120">
        <f>+P144-O144</f>
        <v>30974.7</v>
      </c>
    </row>
    <row r="145" spans="1:17" s="39" customFormat="1" ht="24" customHeight="1">
      <c r="A145" s="38">
        <v>139</v>
      </c>
      <c r="B145" s="74" t="s">
        <v>217</v>
      </c>
      <c r="C145" s="74" t="s">
        <v>216</v>
      </c>
      <c r="D145" s="54" t="s">
        <v>193</v>
      </c>
      <c r="E145" s="54" t="s">
        <v>214</v>
      </c>
      <c r="F145" s="40" t="s">
        <v>41</v>
      </c>
      <c r="G145" s="41" t="s">
        <v>10</v>
      </c>
      <c r="H145" s="120">
        <v>33000</v>
      </c>
      <c r="I145" s="120">
        <v>947.1</v>
      </c>
      <c r="J145" s="120">
        <v>1003.2</v>
      </c>
      <c r="K145" s="120">
        <v>0</v>
      </c>
      <c r="L145" s="120">
        <v>0</v>
      </c>
      <c r="M145" s="120">
        <v>25</v>
      </c>
      <c r="N145" s="120">
        <v>50</v>
      </c>
      <c r="O145" s="120">
        <f>+I145+J145+K145+L145+M145+N145</f>
        <v>2025.3000000000002</v>
      </c>
      <c r="P145" s="120">
        <f>+H145</f>
        <v>33000</v>
      </c>
      <c r="Q145" s="120">
        <f>+P145-O145</f>
        <v>30974.7</v>
      </c>
    </row>
    <row r="146" spans="1:17" s="39" customFormat="1" ht="24" customHeight="1">
      <c r="A146" s="38">
        <v>140</v>
      </c>
      <c r="B146" s="74" t="s">
        <v>221</v>
      </c>
      <c r="C146" s="74" t="s">
        <v>33</v>
      </c>
      <c r="D146" s="54" t="s">
        <v>193</v>
      </c>
      <c r="E146" s="54" t="s">
        <v>214</v>
      </c>
      <c r="F146" s="40" t="s">
        <v>41</v>
      </c>
      <c r="G146" s="41" t="s">
        <v>9</v>
      </c>
      <c r="H146" s="120">
        <v>33000</v>
      </c>
      <c r="I146" s="120">
        <v>947.1</v>
      </c>
      <c r="J146" s="120">
        <v>1003.2</v>
      </c>
      <c r="K146" s="120">
        <v>1715.46</v>
      </c>
      <c r="L146" s="120">
        <v>0</v>
      </c>
      <c r="M146" s="120">
        <v>25</v>
      </c>
      <c r="N146" s="120">
        <v>50</v>
      </c>
      <c r="O146" s="120">
        <f>+I146+J146+K146+L146+M146+N146</f>
        <v>3740.76</v>
      </c>
      <c r="P146" s="120">
        <f>+H146</f>
        <v>33000</v>
      </c>
      <c r="Q146" s="120">
        <f>+P146-O146</f>
        <v>29259.239999999998</v>
      </c>
    </row>
    <row r="147" spans="1:17" s="39" customFormat="1" ht="24" customHeight="1">
      <c r="A147" s="38">
        <v>141</v>
      </c>
      <c r="B147" s="74" t="s">
        <v>220</v>
      </c>
      <c r="C147" s="74" t="s">
        <v>33</v>
      </c>
      <c r="D147" s="54" t="s">
        <v>193</v>
      </c>
      <c r="E147" s="54" t="s">
        <v>219</v>
      </c>
      <c r="F147" s="40" t="s">
        <v>41</v>
      </c>
      <c r="G147" s="41" t="s">
        <v>9</v>
      </c>
      <c r="H147" s="120">
        <v>18700</v>
      </c>
      <c r="I147" s="120">
        <v>536.69000000000005</v>
      </c>
      <c r="J147" s="120">
        <v>568.48</v>
      </c>
      <c r="K147" s="120">
        <v>0</v>
      </c>
      <c r="L147" s="120">
        <v>0</v>
      </c>
      <c r="M147" s="120">
        <v>25</v>
      </c>
      <c r="N147" s="120">
        <v>50</v>
      </c>
      <c r="O147" s="120">
        <f>+I147+J147+K147+L147+M147+N147</f>
        <v>1180.17</v>
      </c>
      <c r="P147" s="120">
        <f>+H147</f>
        <v>18700</v>
      </c>
      <c r="Q147" s="120">
        <f>+P147-O147</f>
        <v>17519.830000000002</v>
      </c>
    </row>
    <row r="148" spans="1:17" s="39" customFormat="1" ht="24" customHeight="1">
      <c r="A148" s="38">
        <v>142</v>
      </c>
      <c r="B148" s="74" t="s">
        <v>988</v>
      </c>
      <c r="C148" s="74" t="s">
        <v>149</v>
      </c>
      <c r="D148" s="54" t="s">
        <v>193</v>
      </c>
      <c r="E148" s="54" t="s">
        <v>219</v>
      </c>
      <c r="F148" s="40"/>
      <c r="G148" s="41" t="s">
        <v>9</v>
      </c>
      <c r="H148" s="120">
        <v>20000</v>
      </c>
      <c r="I148" s="120">
        <v>574</v>
      </c>
      <c r="J148" s="120">
        <v>608</v>
      </c>
      <c r="K148" s="120">
        <v>0</v>
      </c>
      <c r="L148" s="120">
        <v>0</v>
      </c>
      <c r="M148" s="120">
        <v>25</v>
      </c>
      <c r="N148" s="120">
        <v>1306</v>
      </c>
      <c r="O148" s="120">
        <f>+I148+J148+K148+L148+M148+N148</f>
        <v>2513</v>
      </c>
      <c r="P148" s="120">
        <f>+H148</f>
        <v>20000</v>
      </c>
      <c r="Q148" s="120">
        <f>+P148-O148</f>
        <v>17487</v>
      </c>
    </row>
    <row r="149" spans="1:17" s="39" customFormat="1" ht="24" customHeight="1">
      <c r="A149" s="38">
        <v>143</v>
      </c>
      <c r="B149" s="73" t="s">
        <v>452</v>
      </c>
      <c r="C149" s="73" t="s">
        <v>32</v>
      </c>
      <c r="D149" s="56" t="s">
        <v>103</v>
      </c>
      <c r="E149" s="56" t="s">
        <v>103</v>
      </c>
      <c r="F149" s="40" t="s">
        <v>31</v>
      </c>
      <c r="G149" s="41" t="s">
        <v>10</v>
      </c>
      <c r="H149" s="120">
        <v>100000</v>
      </c>
      <c r="I149" s="120">
        <v>2870</v>
      </c>
      <c r="J149" s="120">
        <v>3040</v>
      </c>
      <c r="K149" s="120">
        <v>0</v>
      </c>
      <c r="L149" s="120">
        <v>12105.37</v>
      </c>
      <c r="M149" s="120">
        <v>25</v>
      </c>
      <c r="N149" s="120">
        <v>0</v>
      </c>
      <c r="O149" s="120">
        <f>+I149+J149+K149+L149+M149+N149</f>
        <v>18040.370000000003</v>
      </c>
      <c r="P149" s="120">
        <f>+H149</f>
        <v>100000</v>
      </c>
      <c r="Q149" s="120">
        <f>+P149-O149</f>
        <v>81959.63</v>
      </c>
    </row>
    <row r="150" spans="1:17" s="39" customFormat="1" ht="24" customHeight="1">
      <c r="A150" s="38">
        <v>144</v>
      </c>
      <c r="B150" s="73" t="s">
        <v>40</v>
      </c>
      <c r="C150" s="73" t="s">
        <v>32</v>
      </c>
      <c r="D150" s="56" t="s">
        <v>103</v>
      </c>
      <c r="E150" s="56" t="s">
        <v>103</v>
      </c>
      <c r="F150" s="40" t="s">
        <v>41</v>
      </c>
      <c r="G150" s="41" t="s">
        <v>9</v>
      </c>
      <c r="H150" s="120">
        <v>75000</v>
      </c>
      <c r="I150" s="120">
        <v>2152.5</v>
      </c>
      <c r="J150" s="120">
        <v>2280</v>
      </c>
      <c r="K150" s="120">
        <v>3430.92</v>
      </c>
      <c r="L150" s="120">
        <v>5623.19</v>
      </c>
      <c r="M150" s="120">
        <v>25</v>
      </c>
      <c r="N150" s="120">
        <v>50</v>
      </c>
      <c r="O150" s="120">
        <f>+I150+J150+K150+L150+M150+N150</f>
        <v>13561.61</v>
      </c>
      <c r="P150" s="120">
        <f>+H150</f>
        <v>75000</v>
      </c>
      <c r="Q150" s="120">
        <f>+P150-O150</f>
        <v>61438.39</v>
      </c>
    </row>
    <row r="151" spans="1:17" s="39" customFormat="1" ht="24" customHeight="1">
      <c r="A151" s="38">
        <v>145</v>
      </c>
      <c r="B151" s="74" t="s">
        <v>38</v>
      </c>
      <c r="C151" s="74" t="s">
        <v>32</v>
      </c>
      <c r="D151" s="56" t="s">
        <v>103</v>
      </c>
      <c r="E151" s="56" t="s">
        <v>103</v>
      </c>
      <c r="F151" s="40" t="s">
        <v>31</v>
      </c>
      <c r="G151" s="41" t="s">
        <v>9</v>
      </c>
      <c r="H151" s="120">
        <v>75000</v>
      </c>
      <c r="I151" s="120">
        <v>2152.5</v>
      </c>
      <c r="J151" s="120">
        <v>2280</v>
      </c>
      <c r="K151" s="120">
        <v>0</v>
      </c>
      <c r="L151" s="120">
        <v>6309.38</v>
      </c>
      <c r="M151" s="120">
        <v>25</v>
      </c>
      <c r="N151" s="120">
        <v>7093.57</v>
      </c>
      <c r="O151" s="120">
        <f>+I151+J151+K151+L151+M151+N151</f>
        <v>17860.45</v>
      </c>
      <c r="P151" s="120">
        <f>+H151</f>
        <v>75000</v>
      </c>
      <c r="Q151" s="120">
        <f>+P151-O151</f>
        <v>57139.55</v>
      </c>
    </row>
    <row r="152" spans="1:17" s="39" customFormat="1" ht="24" customHeight="1">
      <c r="A152" s="38">
        <v>146</v>
      </c>
      <c r="B152" s="73" t="s">
        <v>355</v>
      </c>
      <c r="C152" s="73" t="s">
        <v>783</v>
      </c>
      <c r="D152" s="56" t="s">
        <v>103</v>
      </c>
      <c r="E152" s="56" t="s">
        <v>103</v>
      </c>
      <c r="F152" s="40" t="s">
        <v>41</v>
      </c>
      <c r="G152" s="41" t="s">
        <v>9</v>
      </c>
      <c r="H152" s="120">
        <v>75000</v>
      </c>
      <c r="I152" s="120">
        <v>2152.5</v>
      </c>
      <c r="J152" s="120">
        <v>2280</v>
      </c>
      <c r="K152" s="120">
        <v>0</v>
      </c>
      <c r="L152" s="120">
        <v>6309.38</v>
      </c>
      <c r="M152" s="120">
        <v>25</v>
      </c>
      <c r="N152" s="120">
        <v>1934</v>
      </c>
      <c r="O152" s="120">
        <f>+I152+J152+K152+L152+M152+N152</f>
        <v>12700.880000000001</v>
      </c>
      <c r="P152" s="120">
        <f>+H152</f>
        <v>75000</v>
      </c>
      <c r="Q152" s="120">
        <f>+P152-O152</f>
        <v>62299.119999999995</v>
      </c>
    </row>
    <row r="153" spans="1:17" s="39" customFormat="1" ht="24" customHeight="1">
      <c r="A153" s="38">
        <v>147</v>
      </c>
      <c r="B153" s="73" t="s">
        <v>1317</v>
      </c>
      <c r="C153" s="73" t="s">
        <v>66</v>
      </c>
      <c r="D153" s="56" t="s">
        <v>103</v>
      </c>
      <c r="E153" s="56" t="s">
        <v>103</v>
      </c>
      <c r="F153" s="40" t="s">
        <v>31</v>
      </c>
      <c r="G153" s="41" t="s">
        <v>10</v>
      </c>
      <c r="H153" s="120">
        <v>31500</v>
      </c>
      <c r="I153" s="120">
        <v>904.05</v>
      </c>
      <c r="J153" s="120">
        <v>957.6</v>
      </c>
      <c r="K153" s="120">
        <v>0</v>
      </c>
      <c r="L153" s="120">
        <v>0</v>
      </c>
      <c r="M153" s="120">
        <v>25</v>
      </c>
      <c r="N153" s="120">
        <v>0</v>
      </c>
      <c r="O153" s="120">
        <f>+I153+J153+K153+L153+M153+N153</f>
        <v>1886.65</v>
      </c>
      <c r="P153" s="120">
        <f>+H153</f>
        <v>31500</v>
      </c>
      <c r="Q153" s="120">
        <f>+P153-O153</f>
        <v>29613.35</v>
      </c>
    </row>
    <row r="154" spans="1:17" s="39" customFormat="1" ht="24" customHeight="1">
      <c r="A154" s="38">
        <v>148</v>
      </c>
      <c r="B154" s="73" t="s">
        <v>1133</v>
      </c>
      <c r="C154" s="73" t="s">
        <v>1134</v>
      </c>
      <c r="D154" s="56" t="s">
        <v>103</v>
      </c>
      <c r="E154" s="56" t="s">
        <v>103</v>
      </c>
      <c r="F154" s="40" t="s">
        <v>31</v>
      </c>
      <c r="G154" s="41" t="s">
        <v>10</v>
      </c>
      <c r="H154" s="120">
        <v>31500</v>
      </c>
      <c r="I154" s="120">
        <v>904.05</v>
      </c>
      <c r="J154" s="120">
        <v>957.6</v>
      </c>
      <c r="K154" s="120">
        <v>0</v>
      </c>
      <c r="L154" s="120">
        <v>0</v>
      </c>
      <c r="M154" s="120">
        <v>25</v>
      </c>
      <c r="N154" s="120">
        <v>0</v>
      </c>
      <c r="O154" s="120">
        <f>+I154+J154+K154+L154+M154+N154</f>
        <v>1886.65</v>
      </c>
      <c r="P154" s="120">
        <f>+H154</f>
        <v>31500</v>
      </c>
      <c r="Q154" s="120">
        <f>+P154-O154</f>
        <v>29613.35</v>
      </c>
    </row>
    <row r="155" spans="1:17" s="39" customFormat="1" ht="24" customHeight="1">
      <c r="A155" s="38">
        <v>149</v>
      </c>
      <c r="B155" s="73" t="s">
        <v>365</v>
      </c>
      <c r="C155" s="73" t="s">
        <v>70</v>
      </c>
      <c r="D155" s="56" t="s">
        <v>103</v>
      </c>
      <c r="E155" s="56" t="s">
        <v>103</v>
      </c>
      <c r="F155" s="40" t="s">
        <v>41</v>
      </c>
      <c r="G155" s="41" t="s">
        <v>9</v>
      </c>
      <c r="H155" s="120">
        <v>24150</v>
      </c>
      <c r="I155" s="120">
        <v>693.11</v>
      </c>
      <c r="J155" s="120">
        <v>734.16</v>
      </c>
      <c r="K155" s="120">
        <v>0</v>
      </c>
      <c r="L155" s="120">
        <v>0</v>
      </c>
      <c r="M155" s="120">
        <v>25</v>
      </c>
      <c r="N155" s="120">
        <v>50</v>
      </c>
      <c r="O155" s="120">
        <f>+I155+J155+K155+L155+M155+N155</f>
        <v>1502.27</v>
      </c>
      <c r="P155" s="120">
        <f>+H155</f>
        <v>24150</v>
      </c>
      <c r="Q155" s="120">
        <f>+P155-O155</f>
        <v>22647.73</v>
      </c>
    </row>
    <row r="156" spans="1:17" s="39" customFormat="1" ht="24" customHeight="1">
      <c r="A156" s="38">
        <v>150</v>
      </c>
      <c r="B156" s="74" t="s">
        <v>173</v>
      </c>
      <c r="C156" s="73" t="s">
        <v>70</v>
      </c>
      <c r="D156" s="56" t="s">
        <v>103</v>
      </c>
      <c r="E156" s="56" t="s">
        <v>103</v>
      </c>
      <c r="F156" s="40" t="s">
        <v>41</v>
      </c>
      <c r="G156" s="41" t="s">
        <v>9</v>
      </c>
      <c r="H156" s="120">
        <v>25000</v>
      </c>
      <c r="I156" s="120">
        <v>717.5</v>
      </c>
      <c r="J156" s="120">
        <v>760</v>
      </c>
      <c r="K156" s="120">
        <v>0</v>
      </c>
      <c r="L156" s="120">
        <v>0</v>
      </c>
      <c r="M156" s="120">
        <v>25</v>
      </c>
      <c r="N156" s="120">
        <v>0</v>
      </c>
      <c r="O156" s="120">
        <f>+I156+J156+K156+L156+M156+N156</f>
        <v>1502.5</v>
      </c>
      <c r="P156" s="120">
        <f>+H156</f>
        <v>25000</v>
      </c>
      <c r="Q156" s="120">
        <f>+P156-O156</f>
        <v>23497.5</v>
      </c>
    </row>
    <row r="157" spans="1:17" s="39" customFormat="1" ht="24" customHeight="1">
      <c r="A157" s="38">
        <v>151</v>
      </c>
      <c r="B157" s="74" t="s">
        <v>86</v>
      </c>
      <c r="C157" s="74" t="s">
        <v>780</v>
      </c>
      <c r="D157" s="56" t="s">
        <v>103</v>
      </c>
      <c r="E157" s="56" t="s">
        <v>103</v>
      </c>
      <c r="F157" s="40" t="s">
        <v>31</v>
      </c>
      <c r="G157" s="41" t="s">
        <v>9</v>
      </c>
      <c r="H157" s="120">
        <v>40000</v>
      </c>
      <c r="I157" s="120">
        <v>1148</v>
      </c>
      <c r="J157" s="120">
        <v>1216</v>
      </c>
      <c r="K157" s="120">
        <v>0</v>
      </c>
      <c r="L157" s="120">
        <v>442.65</v>
      </c>
      <c r="M157" s="120">
        <v>25</v>
      </c>
      <c r="N157" s="120">
        <v>1550</v>
      </c>
      <c r="O157" s="120">
        <f>+I157+J157+K157+L157+M157+N157</f>
        <v>4381.6499999999996</v>
      </c>
      <c r="P157" s="120">
        <f>+H157</f>
        <v>40000</v>
      </c>
      <c r="Q157" s="120">
        <f>+P157-O157</f>
        <v>35618.35</v>
      </c>
    </row>
    <row r="158" spans="1:17" s="39" customFormat="1" ht="24" customHeight="1">
      <c r="A158" s="38">
        <v>152</v>
      </c>
      <c r="B158" s="74" t="s">
        <v>1303</v>
      </c>
      <c r="C158" s="74" t="s">
        <v>780</v>
      </c>
      <c r="D158" s="56" t="s">
        <v>103</v>
      </c>
      <c r="E158" s="56" t="s">
        <v>103</v>
      </c>
      <c r="F158" s="40" t="s">
        <v>31</v>
      </c>
      <c r="G158" s="41" t="s">
        <v>10</v>
      </c>
      <c r="H158" s="120">
        <v>26000</v>
      </c>
      <c r="I158" s="120">
        <v>746.2</v>
      </c>
      <c r="J158" s="120">
        <v>790.4</v>
      </c>
      <c r="K158" s="120">
        <v>0</v>
      </c>
      <c r="L158" s="120">
        <v>0</v>
      </c>
      <c r="M158" s="120">
        <v>25</v>
      </c>
      <c r="N158" s="120">
        <v>1750</v>
      </c>
      <c r="O158" s="120">
        <f>+I158+J158+K158+L158+M158+N158</f>
        <v>3311.6</v>
      </c>
      <c r="P158" s="120">
        <f>+H158</f>
        <v>26000</v>
      </c>
      <c r="Q158" s="120">
        <f>+P158-O158</f>
        <v>22688.400000000001</v>
      </c>
    </row>
    <row r="159" spans="1:17" s="39" customFormat="1" ht="24" customHeight="1">
      <c r="A159" s="38">
        <v>153</v>
      </c>
      <c r="B159" s="74" t="s">
        <v>79</v>
      </c>
      <c r="C159" s="74" t="s">
        <v>33</v>
      </c>
      <c r="D159" s="56" t="s">
        <v>103</v>
      </c>
      <c r="E159" s="56" t="s">
        <v>103</v>
      </c>
      <c r="F159" s="40" t="s">
        <v>41</v>
      </c>
      <c r="G159" s="41" t="s">
        <v>9</v>
      </c>
      <c r="H159" s="120">
        <v>37250</v>
      </c>
      <c r="I159" s="120">
        <v>1069.08</v>
      </c>
      <c r="J159" s="120">
        <v>1132.4000000000001</v>
      </c>
      <c r="K159" s="120">
        <v>1715.46</v>
      </c>
      <c r="L159" s="120">
        <v>0</v>
      </c>
      <c r="M159" s="120">
        <v>25</v>
      </c>
      <c r="N159" s="120">
        <v>8521.2799999999988</v>
      </c>
      <c r="O159" s="120">
        <f>+I159+J159+K159+L159+M159+N159</f>
        <v>12463.22</v>
      </c>
      <c r="P159" s="120">
        <f>+H159</f>
        <v>37250</v>
      </c>
      <c r="Q159" s="120">
        <f>+P159-O159</f>
        <v>24786.78</v>
      </c>
    </row>
    <row r="160" spans="1:17" s="39" customFormat="1" ht="24" customHeight="1">
      <c r="A160" s="38">
        <v>154</v>
      </c>
      <c r="B160" s="73" t="s">
        <v>616</v>
      </c>
      <c r="C160" s="73" t="s">
        <v>39</v>
      </c>
      <c r="D160" s="56" t="s">
        <v>103</v>
      </c>
      <c r="E160" s="56" t="s">
        <v>103</v>
      </c>
      <c r="F160" s="40" t="s">
        <v>31</v>
      </c>
      <c r="G160" s="41" t="s">
        <v>9</v>
      </c>
      <c r="H160" s="120">
        <v>26000</v>
      </c>
      <c r="I160" s="120">
        <v>746.2</v>
      </c>
      <c r="J160" s="120">
        <v>790.4</v>
      </c>
      <c r="K160" s="120">
        <v>0</v>
      </c>
      <c r="L160" s="120">
        <v>0</v>
      </c>
      <c r="M160" s="120">
        <v>25</v>
      </c>
      <c r="N160" s="120">
        <v>50</v>
      </c>
      <c r="O160" s="120">
        <f>+I160+J160+K160+L160+M160+N160</f>
        <v>1611.6</v>
      </c>
      <c r="P160" s="120">
        <f>+H160</f>
        <v>26000</v>
      </c>
      <c r="Q160" s="120">
        <f>+P160-O160</f>
        <v>24388.400000000001</v>
      </c>
    </row>
    <row r="161" spans="1:18" s="39" customFormat="1" ht="24" customHeight="1">
      <c r="A161" s="38">
        <v>155</v>
      </c>
      <c r="B161" s="74" t="s">
        <v>316</v>
      </c>
      <c r="C161" s="74" t="s">
        <v>39</v>
      </c>
      <c r="D161" s="56" t="s">
        <v>103</v>
      </c>
      <c r="E161" s="56" t="s">
        <v>103</v>
      </c>
      <c r="F161" s="40" t="s">
        <v>41</v>
      </c>
      <c r="G161" s="41" t="s">
        <v>9</v>
      </c>
      <c r="H161" s="120">
        <v>40000</v>
      </c>
      <c r="I161" s="120">
        <v>1148</v>
      </c>
      <c r="J161" s="120">
        <v>1216</v>
      </c>
      <c r="K161" s="120">
        <v>1715.46</v>
      </c>
      <c r="L161" s="120">
        <v>185.33</v>
      </c>
      <c r="M161" s="120">
        <v>25</v>
      </c>
      <c r="N161" s="120">
        <v>50</v>
      </c>
      <c r="O161" s="120">
        <f>+I161+J161+K161+L161+M161+N161</f>
        <v>4339.79</v>
      </c>
      <c r="P161" s="120">
        <f>+H161</f>
        <v>40000</v>
      </c>
      <c r="Q161" s="120">
        <f>+P161-O161</f>
        <v>35660.21</v>
      </c>
    </row>
    <row r="162" spans="1:18" s="39" customFormat="1" ht="24" customHeight="1">
      <c r="A162" s="38">
        <v>156</v>
      </c>
      <c r="B162" s="74" t="s">
        <v>1135</v>
      </c>
      <c r="C162" s="74" t="s">
        <v>39</v>
      </c>
      <c r="D162" s="56" t="s">
        <v>103</v>
      </c>
      <c r="E162" s="56" t="s">
        <v>103</v>
      </c>
      <c r="F162" s="40" t="s">
        <v>31</v>
      </c>
      <c r="G162" s="41" t="s">
        <v>9</v>
      </c>
      <c r="H162" s="120">
        <v>28000</v>
      </c>
      <c r="I162" s="120">
        <v>803.6</v>
      </c>
      <c r="J162" s="120">
        <v>851.2</v>
      </c>
      <c r="K162" s="120">
        <v>0</v>
      </c>
      <c r="L162" s="120">
        <v>0</v>
      </c>
      <c r="M162" s="120">
        <v>25</v>
      </c>
      <c r="N162" s="120">
        <v>1628</v>
      </c>
      <c r="O162" s="120">
        <f>+I162+J162+K162+L162+M162+N162</f>
        <v>3307.8</v>
      </c>
      <c r="P162" s="120">
        <f>+H162</f>
        <v>28000</v>
      </c>
      <c r="Q162" s="120">
        <f>+P162-O162</f>
        <v>24692.2</v>
      </c>
    </row>
    <row r="163" spans="1:18" s="39" customFormat="1" ht="24" customHeight="1">
      <c r="A163" s="38">
        <v>157</v>
      </c>
      <c r="B163" s="74" t="s">
        <v>432</v>
      </c>
      <c r="C163" s="74" t="s">
        <v>39</v>
      </c>
      <c r="D163" s="56" t="s">
        <v>103</v>
      </c>
      <c r="E163" s="56" t="s">
        <v>103</v>
      </c>
      <c r="F163" s="40" t="s">
        <v>31</v>
      </c>
      <c r="G163" s="41" t="s">
        <v>9</v>
      </c>
      <c r="H163" s="120">
        <v>33000</v>
      </c>
      <c r="I163" s="120">
        <v>947.1</v>
      </c>
      <c r="J163" s="120">
        <v>1003.2</v>
      </c>
      <c r="K163" s="120">
        <v>0</v>
      </c>
      <c r="L163" s="120">
        <v>0</v>
      </c>
      <c r="M163" s="120">
        <v>25</v>
      </c>
      <c r="N163" s="125">
        <v>2991.42</v>
      </c>
      <c r="O163" s="120">
        <f>+I163+J163+K163+L163+M163+N163</f>
        <v>4966.72</v>
      </c>
      <c r="P163" s="120">
        <f>+H163</f>
        <v>33000</v>
      </c>
      <c r="Q163" s="120">
        <f>+P163-O163</f>
        <v>28033.279999999999</v>
      </c>
      <c r="R163" s="42"/>
    </row>
    <row r="164" spans="1:18" s="39" customFormat="1" ht="24" customHeight="1">
      <c r="A164" s="38">
        <v>158</v>
      </c>
      <c r="B164" s="74" t="s">
        <v>179</v>
      </c>
      <c r="C164" s="74" t="s">
        <v>2</v>
      </c>
      <c r="D164" s="56" t="s">
        <v>103</v>
      </c>
      <c r="E164" s="56" t="s">
        <v>103</v>
      </c>
      <c r="F164" s="40" t="s">
        <v>31</v>
      </c>
      <c r="G164" s="41" t="s">
        <v>10</v>
      </c>
      <c r="H164" s="120">
        <v>25000</v>
      </c>
      <c r="I164" s="120">
        <v>717.5</v>
      </c>
      <c r="J164" s="120">
        <v>760</v>
      </c>
      <c r="K164" s="120">
        <v>0</v>
      </c>
      <c r="L164" s="120">
        <v>0</v>
      </c>
      <c r="M164" s="120">
        <v>25</v>
      </c>
      <c r="N164" s="120">
        <v>50</v>
      </c>
      <c r="O164" s="120">
        <f>+I164+J164+K164+L164+M164+N164</f>
        <v>1552.5</v>
      </c>
      <c r="P164" s="120">
        <f>+H164</f>
        <v>25000</v>
      </c>
      <c r="Q164" s="120">
        <f>+P164-O164</f>
        <v>23447.5</v>
      </c>
    </row>
    <row r="165" spans="1:18" s="39" customFormat="1" ht="24" customHeight="1">
      <c r="A165" s="38">
        <v>159</v>
      </c>
      <c r="B165" s="72" t="s">
        <v>907</v>
      </c>
      <c r="C165" s="73" t="s">
        <v>2</v>
      </c>
      <c r="D165" s="56" t="s">
        <v>103</v>
      </c>
      <c r="E165" s="56" t="s">
        <v>103</v>
      </c>
      <c r="F165" s="40" t="s">
        <v>31</v>
      </c>
      <c r="G165" s="41" t="s">
        <v>10</v>
      </c>
      <c r="H165" s="120">
        <v>20000</v>
      </c>
      <c r="I165" s="120">
        <v>574</v>
      </c>
      <c r="J165" s="120">
        <v>608</v>
      </c>
      <c r="K165" s="120">
        <v>0</v>
      </c>
      <c r="L165" s="120">
        <v>0</v>
      </c>
      <c r="M165" s="120">
        <v>25</v>
      </c>
      <c r="N165" s="120">
        <v>0</v>
      </c>
      <c r="O165" s="120">
        <f>+I165+J165+K165+L165+M165+N165</f>
        <v>1207</v>
      </c>
      <c r="P165" s="120">
        <f>+H165</f>
        <v>20000</v>
      </c>
      <c r="Q165" s="120">
        <f>+P165-O165</f>
        <v>18793</v>
      </c>
    </row>
    <row r="166" spans="1:18" s="39" customFormat="1" ht="24" customHeight="1">
      <c r="A166" s="38">
        <v>160</v>
      </c>
      <c r="B166" s="73" t="s">
        <v>451</v>
      </c>
      <c r="C166" s="73" t="s">
        <v>52</v>
      </c>
      <c r="D166" s="56" t="s">
        <v>103</v>
      </c>
      <c r="E166" s="56" t="s">
        <v>103</v>
      </c>
      <c r="F166" s="40" t="s">
        <v>41</v>
      </c>
      <c r="G166" s="41" t="s">
        <v>10</v>
      </c>
      <c r="H166" s="120">
        <v>25000</v>
      </c>
      <c r="I166" s="120">
        <v>717.5</v>
      </c>
      <c r="J166" s="120">
        <v>760</v>
      </c>
      <c r="K166" s="120">
        <v>0</v>
      </c>
      <c r="L166" s="120">
        <v>0</v>
      </c>
      <c r="M166" s="120">
        <v>25</v>
      </c>
      <c r="N166" s="120">
        <v>50</v>
      </c>
      <c r="O166" s="120">
        <f>+I166+J166+K166+L166+M166+N166</f>
        <v>1552.5</v>
      </c>
      <c r="P166" s="120">
        <f>+H166</f>
        <v>25000</v>
      </c>
      <c r="Q166" s="120">
        <f>+P166-O166</f>
        <v>23447.5</v>
      </c>
    </row>
    <row r="167" spans="1:18" s="39" customFormat="1" ht="24" customHeight="1">
      <c r="A167" s="38">
        <v>161</v>
      </c>
      <c r="B167" s="73" t="s">
        <v>1136</v>
      </c>
      <c r="C167" s="73" t="s">
        <v>864</v>
      </c>
      <c r="D167" s="56" t="s">
        <v>103</v>
      </c>
      <c r="E167" s="56" t="s">
        <v>103</v>
      </c>
      <c r="F167" s="40" t="s">
        <v>31</v>
      </c>
      <c r="G167" s="41" t="s">
        <v>9</v>
      </c>
      <c r="H167" s="120">
        <v>22000</v>
      </c>
      <c r="I167" s="120">
        <v>631.4</v>
      </c>
      <c r="J167" s="120">
        <v>668.8</v>
      </c>
      <c r="K167" s="120">
        <v>0</v>
      </c>
      <c r="L167" s="120">
        <v>0</v>
      </c>
      <c r="M167" s="120">
        <v>25</v>
      </c>
      <c r="N167" s="120">
        <v>0</v>
      </c>
      <c r="O167" s="120">
        <f>+I167+J167+K167+L167+M167+N167</f>
        <v>1325.1999999999998</v>
      </c>
      <c r="P167" s="120">
        <f>+H167</f>
        <v>22000</v>
      </c>
      <c r="Q167" s="120">
        <f>+P167-O167</f>
        <v>20674.8</v>
      </c>
    </row>
    <row r="168" spans="1:18" s="39" customFormat="1" ht="24" customHeight="1">
      <c r="A168" s="38">
        <v>162</v>
      </c>
      <c r="B168" s="72" t="s">
        <v>1137</v>
      </c>
      <c r="C168" s="73" t="s">
        <v>53</v>
      </c>
      <c r="D168" s="56" t="s">
        <v>103</v>
      </c>
      <c r="E168" s="56" t="s">
        <v>103</v>
      </c>
      <c r="F168" s="40" t="s">
        <v>31</v>
      </c>
      <c r="G168" s="41" t="s">
        <v>10</v>
      </c>
      <c r="H168" s="120">
        <v>18000</v>
      </c>
      <c r="I168" s="120">
        <v>516.6</v>
      </c>
      <c r="J168" s="120">
        <v>547.20000000000005</v>
      </c>
      <c r="K168" s="120">
        <v>0</v>
      </c>
      <c r="L168" s="120">
        <v>0</v>
      </c>
      <c r="M168" s="120">
        <v>25</v>
      </c>
      <c r="N168" s="120">
        <v>0</v>
      </c>
      <c r="O168" s="120">
        <f>+I168+J168+K168+L168+M168+N168</f>
        <v>1088.8000000000002</v>
      </c>
      <c r="P168" s="120">
        <f>+H168</f>
        <v>18000</v>
      </c>
      <c r="Q168" s="120">
        <f>+P168-O168</f>
        <v>16911.2</v>
      </c>
    </row>
    <row r="169" spans="1:18" s="39" customFormat="1" ht="24" customHeight="1">
      <c r="A169" s="38">
        <v>163</v>
      </c>
      <c r="B169" s="73" t="s">
        <v>119</v>
      </c>
      <c r="C169" s="73" t="s">
        <v>70</v>
      </c>
      <c r="D169" s="59" t="s">
        <v>103</v>
      </c>
      <c r="E169" s="54" t="s">
        <v>106</v>
      </c>
      <c r="F169" s="40" t="s">
        <v>41</v>
      </c>
      <c r="G169" s="41" t="s">
        <v>9</v>
      </c>
      <c r="H169" s="120">
        <v>35000</v>
      </c>
      <c r="I169" s="120">
        <v>1004.5</v>
      </c>
      <c r="J169" s="120">
        <v>1064</v>
      </c>
      <c r="K169" s="120">
        <v>0</v>
      </c>
      <c r="L169" s="120">
        <v>0</v>
      </c>
      <c r="M169" s="120">
        <v>25</v>
      </c>
      <c r="N169" s="120">
        <v>7696.39</v>
      </c>
      <c r="O169" s="120">
        <f>+I169+J169+K169+L169+M169+N169</f>
        <v>9789.89</v>
      </c>
      <c r="P169" s="120">
        <f>+H169</f>
        <v>35000</v>
      </c>
      <c r="Q169" s="120">
        <f>+P169-O169</f>
        <v>25210.11</v>
      </c>
    </row>
    <row r="170" spans="1:18" s="39" customFormat="1" ht="24" customHeight="1">
      <c r="A170" s="38">
        <v>164</v>
      </c>
      <c r="B170" s="74" t="s">
        <v>1101</v>
      </c>
      <c r="C170" s="74" t="s">
        <v>602</v>
      </c>
      <c r="D170" s="59" t="s">
        <v>103</v>
      </c>
      <c r="E170" s="54" t="s">
        <v>106</v>
      </c>
      <c r="F170" s="40" t="s">
        <v>31</v>
      </c>
      <c r="G170" s="41" t="s">
        <v>9</v>
      </c>
      <c r="H170" s="120">
        <v>30000</v>
      </c>
      <c r="I170" s="120">
        <v>861</v>
      </c>
      <c r="J170" s="120">
        <v>912</v>
      </c>
      <c r="K170" s="120">
        <v>0</v>
      </c>
      <c r="L170" s="120">
        <v>0</v>
      </c>
      <c r="M170" s="120">
        <v>25</v>
      </c>
      <c r="N170" s="120">
        <v>0</v>
      </c>
      <c r="O170" s="120">
        <f>+I170+J170+K170+L170+M170+N170</f>
        <v>1798</v>
      </c>
      <c r="P170" s="120">
        <f>+H170</f>
        <v>30000</v>
      </c>
      <c r="Q170" s="120">
        <f>+P170-O170</f>
        <v>28202</v>
      </c>
    </row>
    <row r="171" spans="1:18" s="39" customFormat="1" ht="24" customHeight="1">
      <c r="A171" s="38">
        <v>165</v>
      </c>
      <c r="B171" s="74" t="s">
        <v>564</v>
      </c>
      <c r="C171" s="74" t="s">
        <v>70</v>
      </c>
      <c r="D171" s="59" t="s">
        <v>103</v>
      </c>
      <c r="E171" s="54" t="s">
        <v>106</v>
      </c>
      <c r="F171" s="40" t="s">
        <v>31</v>
      </c>
      <c r="G171" s="41" t="s">
        <v>9</v>
      </c>
      <c r="H171" s="120">
        <v>26000</v>
      </c>
      <c r="I171" s="120">
        <v>746.2</v>
      </c>
      <c r="J171" s="120">
        <v>790.4</v>
      </c>
      <c r="K171" s="120">
        <v>3430.92</v>
      </c>
      <c r="L171" s="120">
        <v>0</v>
      </c>
      <c r="M171" s="120">
        <v>25</v>
      </c>
      <c r="N171" s="120">
        <v>8615.58</v>
      </c>
      <c r="O171" s="120">
        <f>+I171+J171+K171+L171+M171+N171</f>
        <v>13608.1</v>
      </c>
      <c r="P171" s="120">
        <f>+H171</f>
        <v>26000</v>
      </c>
      <c r="Q171" s="120">
        <f>+P171-O171</f>
        <v>12391.9</v>
      </c>
    </row>
    <row r="172" spans="1:18" s="39" customFormat="1" ht="24" customHeight="1">
      <c r="A172" s="38">
        <v>166</v>
      </c>
      <c r="B172" s="73" t="s">
        <v>108</v>
      </c>
      <c r="C172" s="74" t="s">
        <v>42</v>
      </c>
      <c r="D172" s="59" t="s">
        <v>103</v>
      </c>
      <c r="E172" s="54" t="s">
        <v>106</v>
      </c>
      <c r="F172" s="40" t="s">
        <v>31</v>
      </c>
      <c r="G172" s="41" t="s">
        <v>9</v>
      </c>
      <c r="H172" s="120">
        <v>25000</v>
      </c>
      <c r="I172" s="120">
        <v>717.5</v>
      </c>
      <c r="J172" s="120">
        <v>760</v>
      </c>
      <c r="K172" s="120">
        <v>1715.46</v>
      </c>
      <c r="L172" s="120">
        <v>0</v>
      </c>
      <c r="M172" s="120">
        <v>25</v>
      </c>
      <c r="N172" s="120">
        <v>2050</v>
      </c>
      <c r="O172" s="120">
        <f>+I172+J172+K172+L172+M172+N172</f>
        <v>5267.96</v>
      </c>
      <c r="P172" s="120">
        <f>+H172</f>
        <v>25000</v>
      </c>
      <c r="Q172" s="120">
        <f>+P172-O172</f>
        <v>19732.04</v>
      </c>
    </row>
    <row r="173" spans="1:18" s="39" customFormat="1" ht="24" customHeight="1">
      <c r="A173" s="38">
        <v>167</v>
      </c>
      <c r="B173" s="74" t="s">
        <v>310</v>
      </c>
      <c r="C173" s="74" t="s">
        <v>70</v>
      </c>
      <c r="D173" s="59" t="s">
        <v>103</v>
      </c>
      <c r="E173" s="54" t="s">
        <v>106</v>
      </c>
      <c r="F173" s="40" t="s">
        <v>41</v>
      </c>
      <c r="G173" s="41" t="s">
        <v>9</v>
      </c>
      <c r="H173" s="120">
        <v>35000</v>
      </c>
      <c r="I173" s="120">
        <v>1004.5</v>
      </c>
      <c r="J173" s="120">
        <v>1064</v>
      </c>
      <c r="K173" s="120">
        <v>1715.46</v>
      </c>
      <c r="L173" s="120">
        <v>0</v>
      </c>
      <c r="M173" s="120">
        <v>25</v>
      </c>
      <c r="N173" s="120">
        <v>6395.75</v>
      </c>
      <c r="O173" s="120">
        <f>+I173+J173+K173+L173+M173+N173</f>
        <v>10204.709999999999</v>
      </c>
      <c r="P173" s="120">
        <f>+H173</f>
        <v>35000</v>
      </c>
      <c r="Q173" s="120">
        <f>+P173-O173</f>
        <v>24795.29</v>
      </c>
    </row>
    <row r="174" spans="1:18" s="39" customFormat="1" ht="24" customHeight="1">
      <c r="A174" s="38">
        <v>168</v>
      </c>
      <c r="B174" s="78" t="s">
        <v>107</v>
      </c>
      <c r="C174" s="74" t="s">
        <v>483</v>
      </c>
      <c r="D174" s="59" t="s">
        <v>103</v>
      </c>
      <c r="E174" s="54" t="s">
        <v>106</v>
      </c>
      <c r="F174" s="40" t="s">
        <v>41</v>
      </c>
      <c r="G174" s="41" t="s">
        <v>9</v>
      </c>
      <c r="H174" s="120">
        <v>26000</v>
      </c>
      <c r="I174" s="120">
        <v>746.2</v>
      </c>
      <c r="J174" s="120">
        <v>790.4</v>
      </c>
      <c r="K174" s="120">
        <v>0</v>
      </c>
      <c r="L174" s="120">
        <v>0</v>
      </c>
      <c r="M174" s="120">
        <v>25</v>
      </c>
      <c r="N174" s="120">
        <v>2050</v>
      </c>
      <c r="O174" s="120">
        <f>+I174+J174+K174+L174+M174+N174</f>
        <v>3611.6</v>
      </c>
      <c r="P174" s="120">
        <f>+H174</f>
        <v>26000</v>
      </c>
      <c r="Q174" s="120">
        <f>+P174-O174</f>
        <v>22388.400000000001</v>
      </c>
    </row>
    <row r="175" spans="1:18" s="39" customFormat="1" ht="24" customHeight="1">
      <c r="A175" s="38">
        <v>169</v>
      </c>
      <c r="B175" s="78" t="s">
        <v>937</v>
      </c>
      <c r="C175" s="74" t="s">
        <v>149</v>
      </c>
      <c r="D175" s="59" t="s">
        <v>103</v>
      </c>
      <c r="E175" s="54" t="s">
        <v>106</v>
      </c>
      <c r="F175" s="40" t="s">
        <v>31</v>
      </c>
      <c r="G175" s="41" t="s">
        <v>9</v>
      </c>
      <c r="H175" s="120">
        <v>20000</v>
      </c>
      <c r="I175" s="120">
        <v>574</v>
      </c>
      <c r="J175" s="120">
        <v>608</v>
      </c>
      <c r="K175" s="120">
        <v>0</v>
      </c>
      <c r="L175" s="120">
        <v>0</v>
      </c>
      <c r="M175" s="120">
        <v>25</v>
      </c>
      <c r="N175" s="120">
        <v>4000</v>
      </c>
      <c r="O175" s="120">
        <f>+I175+J175+K175+L175+M175+N175</f>
        <v>5207</v>
      </c>
      <c r="P175" s="120">
        <f>+H175</f>
        <v>20000</v>
      </c>
      <c r="Q175" s="120">
        <f>+P175-O175</f>
        <v>14793</v>
      </c>
    </row>
    <row r="176" spans="1:18" s="39" customFormat="1" ht="24" customHeight="1">
      <c r="A176" s="38">
        <v>170</v>
      </c>
      <c r="B176" s="73" t="s">
        <v>205</v>
      </c>
      <c r="C176" s="72" t="s">
        <v>239</v>
      </c>
      <c r="D176" s="59" t="s">
        <v>103</v>
      </c>
      <c r="E176" s="56" t="s">
        <v>110</v>
      </c>
      <c r="F176" s="40" t="s">
        <v>31</v>
      </c>
      <c r="G176" s="41" t="s">
        <v>9</v>
      </c>
      <c r="H176" s="120">
        <v>45000</v>
      </c>
      <c r="I176" s="120">
        <v>1291.5</v>
      </c>
      <c r="J176" s="120">
        <v>1368</v>
      </c>
      <c r="K176" s="120">
        <v>0</v>
      </c>
      <c r="L176" s="120">
        <v>1148.33</v>
      </c>
      <c r="M176" s="120">
        <v>25</v>
      </c>
      <c r="N176" s="120">
        <v>50</v>
      </c>
      <c r="O176" s="120">
        <f>+I176+J176+K176+L176+M176+N176</f>
        <v>3882.83</v>
      </c>
      <c r="P176" s="120">
        <f>+H176</f>
        <v>45000</v>
      </c>
      <c r="Q176" s="120">
        <f>+P176-O176</f>
        <v>41117.17</v>
      </c>
    </row>
    <row r="177" spans="1:18" s="39" customFormat="1" ht="24" customHeight="1">
      <c r="A177" s="38">
        <v>171</v>
      </c>
      <c r="B177" s="73" t="s">
        <v>117</v>
      </c>
      <c r="C177" s="75" t="s">
        <v>197</v>
      </c>
      <c r="D177" s="59" t="s">
        <v>103</v>
      </c>
      <c r="E177" s="54" t="s">
        <v>109</v>
      </c>
      <c r="F177" s="40" t="s">
        <v>41</v>
      </c>
      <c r="G177" s="41" t="s">
        <v>9</v>
      </c>
      <c r="H177" s="120">
        <v>55000</v>
      </c>
      <c r="I177" s="120">
        <v>1578.5</v>
      </c>
      <c r="J177" s="120">
        <v>1672</v>
      </c>
      <c r="K177" s="120">
        <v>1715.46</v>
      </c>
      <c r="L177" s="120">
        <v>2302.36</v>
      </c>
      <c r="M177" s="120">
        <v>25</v>
      </c>
      <c r="N177" s="120">
        <v>1293</v>
      </c>
      <c r="O177" s="120">
        <f>+I177+J177+K177+L177+M177+N177</f>
        <v>8586.32</v>
      </c>
      <c r="P177" s="120">
        <f>+H177</f>
        <v>55000</v>
      </c>
      <c r="Q177" s="120">
        <f>+P177-O177</f>
        <v>46413.68</v>
      </c>
    </row>
    <row r="178" spans="1:18" s="39" customFormat="1" ht="24" customHeight="1">
      <c r="A178" s="38">
        <v>172</v>
      </c>
      <c r="B178" s="74" t="s">
        <v>102</v>
      </c>
      <c r="C178" s="74" t="s">
        <v>116</v>
      </c>
      <c r="D178" s="56" t="s">
        <v>103</v>
      </c>
      <c r="E178" s="54" t="s">
        <v>114</v>
      </c>
      <c r="F178" s="40" t="s">
        <v>41</v>
      </c>
      <c r="G178" s="41" t="s">
        <v>9</v>
      </c>
      <c r="H178" s="120">
        <v>75000</v>
      </c>
      <c r="I178" s="120">
        <v>2152.5</v>
      </c>
      <c r="J178" s="120">
        <v>2280</v>
      </c>
      <c r="K178" s="120">
        <v>1715.46</v>
      </c>
      <c r="L178" s="120">
        <v>5966.28</v>
      </c>
      <c r="M178" s="120">
        <v>25</v>
      </c>
      <c r="N178" s="120">
        <v>1293</v>
      </c>
      <c r="O178" s="120">
        <f>+I178+J178+K178+L178+M178+N178</f>
        <v>13432.24</v>
      </c>
      <c r="P178" s="120">
        <f>+H178</f>
        <v>75000</v>
      </c>
      <c r="Q178" s="120">
        <f>+P178-O178</f>
        <v>61567.76</v>
      </c>
    </row>
    <row r="179" spans="1:18" s="39" customFormat="1" ht="24" customHeight="1">
      <c r="A179" s="38">
        <v>173</v>
      </c>
      <c r="B179" s="73" t="s">
        <v>112</v>
      </c>
      <c r="C179" s="73" t="s">
        <v>113</v>
      </c>
      <c r="D179" s="59" t="s">
        <v>103</v>
      </c>
      <c r="E179" s="56" t="s">
        <v>114</v>
      </c>
      <c r="F179" s="40" t="s">
        <v>41</v>
      </c>
      <c r="G179" s="41" t="s">
        <v>9</v>
      </c>
      <c r="H179" s="120">
        <v>33750</v>
      </c>
      <c r="I179" s="120">
        <v>968.63</v>
      </c>
      <c r="J179" s="120">
        <v>1026</v>
      </c>
      <c r="K179" s="120">
        <v>0</v>
      </c>
      <c r="L179" s="120">
        <v>0</v>
      </c>
      <c r="M179" s="120">
        <v>25</v>
      </c>
      <c r="N179" s="120">
        <v>550</v>
      </c>
      <c r="O179" s="120">
        <f>+I179+J179+K179+L179+M179+N179</f>
        <v>2569.63</v>
      </c>
      <c r="P179" s="120">
        <f>+H179</f>
        <v>33750</v>
      </c>
      <c r="Q179" s="120">
        <f>+P179-O179</f>
        <v>31180.37</v>
      </c>
    </row>
    <row r="180" spans="1:18" s="39" customFormat="1" ht="24" customHeight="1">
      <c r="A180" s="38">
        <v>174</v>
      </c>
      <c r="B180" s="74" t="s">
        <v>591</v>
      </c>
      <c r="C180" s="74" t="s">
        <v>418</v>
      </c>
      <c r="D180" s="59" t="s">
        <v>103</v>
      </c>
      <c r="E180" s="56" t="s">
        <v>114</v>
      </c>
      <c r="F180" s="40" t="s">
        <v>31</v>
      </c>
      <c r="G180" s="41" t="s">
        <v>10</v>
      </c>
      <c r="H180" s="120">
        <v>30000</v>
      </c>
      <c r="I180" s="120">
        <v>861</v>
      </c>
      <c r="J180" s="120">
        <v>912</v>
      </c>
      <c r="K180" s="120">
        <v>0</v>
      </c>
      <c r="L180" s="120">
        <v>0</v>
      </c>
      <c r="M180" s="120">
        <v>25</v>
      </c>
      <c r="N180" s="120">
        <v>50</v>
      </c>
      <c r="O180" s="120">
        <f>+I180+J180+K180+L180+M180+N180</f>
        <v>1848</v>
      </c>
      <c r="P180" s="120">
        <f>+H180</f>
        <v>30000</v>
      </c>
      <c r="Q180" s="120">
        <f>+P180-O180</f>
        <v>28152</v>
      </c>
    </row>
    <row r="181" spans="1:18" s="39" customFormat="1" ht="24" customHeight="1">
      <c r="A181" s="38">
        <v>175</v>
      </c>
      <c r="B181" s="74" t="s">
        <v>1013</v>
      </c>
      <c r="C181" s="74" t="s">
        <v>418</v>
      </c>
      <c r="D181" s="59" t="s">
        <v>103</v>
      </c>
      <c r="E181" s="56" t="s">
        <v>114</v>
      </c>
      <c r="F181" s="40" t="s">
        <v>31</v>
      </c>
      <c r="G181" s="41" t="s">
        <v>9</v>
      </c>
      <c r="H181" s="120">
        <v>30000</v>
      </c>
      <c r="I181" s="120">
        <v>861</v>
      </c>
      <c r="J181" s="120">
        <v>912</v>
      </c>
      <c r="K181" s="120">
        <v>0</v>
      </c>
      <c r="L181" s="120">
        <v>0</v>
      </c>
      <c r="M181" s="120">
        <v>25</v>
      </c>
      <c r="N181" s="120">
        <v>50</v>
      </c>
      <c r="O181" s="120">
        <f>+I181+J181+K181+L181+M181+N181</f>
        <v>1848</v>
      </c>
      <c r="P181" s="120">
        <f>+H181</f>
        <v>30000</v>
      </c>
      <c r="Q181" s="120">
        <f>+P181-O181</f>
        <v>28152</v>
      </c>
    </row>
    <row r="182" spans="1:18" s="39" customFormat="1" ht="24" customHeight="1">
      <c r="A182" s="38">
        <v>176</v>
      </c>
      <c r="B182" s="73" t="s">
        <v>50</v>
      </c>
      <c r="C182" s="73" t="s">
        <v>39</v>
      </c>
      <c r="D182" s="59" t="s">
        <v>103</v>
      </c>
      <c r="E182" s="56" t="s">
        <v>114</v>
      </c>
      <c r="F182" s="40" t="s">
        <v>31</v>
      </c>
      <c r="G182" s="41" t="s">
        <v>9</v>
      </c>
      <c r="H182" s="120">
        <v>35000</v>
      </c>
      <c r="I182" s="120">
        <v>1004.5</v>
      </c>
      <c r="J182" s="120">
        <v>1064</v>
      </c>
      <c r="K182" s="120">
        <v>0</v>
      </c>
      <c r="L182" s="120">
        <v>0</v>
      </c>
      <c r="M182" s="120">
        <v>25</v>
      </c>
      <c r="N182" s="120">
        <v>50</v>
      </c>
      <c r="O182" s="120">
        <f>+I182+J182+K182+L182+M182+N182</f>
        <v>2143.5</v>
      </c>
      <c r="P182" s="120">
        <f>+H182</f>
        <v>35000</v>
      </c>
      <c r="Q182" s="120">
        <f>+P182-O182</f>
        <v>32856.5</v>
      </c>
    </row>
    <row r="183" spans="1:18" s="39" customFormat="1" ht="24" customHeight="1">
      <c r="A183" s="38">
        <v>177</v>
      </c>
      <c r="B183" s="74" t="s">
        <v>1087</v>
      </c>
      <c r="C183" s="74" t="s">
        <v>2</v>
      </c>
      <c r="D183" s="59" t="s">
        <v>103</v>
      </c>
      <c r="E183" s="56" t="s">
        <v>114</v>
      </c>
      <c r="F183" s="40" t="s">
        <v>31</v>
      </c>
      <c r="G183" s="41" t="s">
        <v>10</v>
      </c>
      <c r="H183" s="120">
        <v>20000</v>
      </c>
      <c r="I183" s="120">
        <v>574</v>
      </c>
      <c r="J183" s="120">
        <v>608</v>
      </c>
      <c r="K183" s="120">
        <v>0</v>
      </c>
      <c r="L183" s="120">
        <v>0</v>
      </c>
      <c r="M183" s="120">
        <v>25</v>
      </c>
      <c r="N183" s="120">
        <v>50</v>
      </c>
      <c r="O183" s="120">
        <f>+I183+J183+K183+L183+M183+N183</f>
        <v>1257</v>
      </c>
      <c r="P183" s="120">
        <f>+H183</f>
        <v>20000</v>
      </c>
      <c r="Q183" s="120">
        <f>+P183-O183</f>
        <v>18743</v>
      </c>
    </row>
    <row r="184" spans="1:18" s="39" customFormat="1" ht="24" customHeight="1">
      <c r="A184" s="38">
        <v>178</v>
      </c>
      <c r="B184" s="74" t="s">
        <v>85</v>
      </c>
      <c r="C184" s="74" t="s">
        <v>42</v>
      </c>
      <c r="D184" s="59" t="s">
        <v>103</v>
      </c>
      <c r="E184" s="56" t="s">
        <v>118</v>
      </c>
      <c r="F184" s="40" t="s">
        <v>31</v>
      </c>
      <c r="G184" s="41" t="s">
        <v>9</v>
      </c>
      <c r="H184" s="120">
        <v>35000</v>
      </c>
      <c r="I184" s="120">
        <v>1004.5</v>
      </c>
      <c r="J184" s="120">
        <v>1064</v>
      </c>
      <c r="K184" s="120">
        <v>0</v>
      </c>
      <c r="L184" s="120">
        <v>0</v>
      </c>
      <c r="M184" s="120">
        <v>25</v>
      </c>
      <c r="N184" s="120">
        <v>2550</v>
      </c>
      <c r="O184" s="120">
        <f>+I184+J184+K184+L184+M184+N184</f>
        <v>4643.5</v>
      </c>
      <c r="P184" s="120">
        <f>+H184</f>
        <v>35000</v>
      </c>
      <c r="Q184" s="120">
        <f>+P184-O184</f>
        <v>30356.5</v>
      </c>
      <c r="R184" s="42"/>
    </row>
    <row r="185" spans="1:18" s="39" customFormat="1" ht="24" customHeight="1">
      <c r="A185" s="38">
        <v>179</v>
      </c>
      <c r="B185" s="74" t="s">
        <v>911</v>
      </c>
      <c r="C185" s="74" t="s">
        <v>2</v>
      </c>
      <c r="D185" s="59" t="s">
        <v>103</v>
      </c>
      <c r="E185" s="56" t="s">
        <v>118</v>
      </c>
      <c r="F185" s="40" t="s">
        <v>31</v>
      </c>
      <c r="G185" s="41" t="s">
        <v>10</v>
      </c>
      <c r="H185" s="120">
        <v>25000</v>
      </c>
      <c r="I185" s="120">
        <v>717.5</v>
      </c>
      <c r="J185" s="120">
        <v>760</v>
      </c>
      <c r="K185" s="120">
        <v>0</v>
      </c>
      <c r="L185" s="120">
        <v>0</v>
      </c>
      <c r="M185" s="120">
        <v>25</v>
      </c>
      <c r="N185" s="120">
        <v>0</v>
      </c>
      <c r="O185" s="120">
        <f>+I185+J185+K185+L185+M185+N185</f>
        <v>1502.5</v>
      </c>
      <c r="P185" s="120">
        <f>+H185</f>
        <v>25000</v>
      </c>
      <c r="Q185" s="120">
        <f>+P185-O185</f>
        <v>23497.5</v>
      </c>
      <c r="R185" s="42"/>
    </row>
    <row r="186" spans="1:18" s="39" customFormat="1" ht="24" customHeight="1">
      <c r="A186" s="38">
        <v>180</v>
      </c>
      <c r="B186" s="74" t="s">
        <v>1088</v>
      </c>
      <c r="C186" s="74" t="s">
        <v>66</v>
      </c>
      <c r="D186" s="59" t="s">
        <v>103</v>
      </c>
      <c r="E186" s="56" t="s">
        <v>122</v>
      </c>
      <c r="F186" s="40" t="s">
        <v>31</v>
      </c>
      <c r="G186" s="41" t="s">
        <v>10</v>
      </c>
      <c r="H186" s="120">
        <v>40000</v>
      </c>
      <c r="I186" s="120">
        <v>1148</v>
      </c>
      <c r="J186" s="120">
        <v>1216</v>
      </c>
      <c r="K186" s="120">
        <v>0</v>
      </c>
      <c r="L186" s="120">
        <v>442.65</v>
      </c>
      <c r="M186" s="120">
        <v>25</v>
      </c>
      <c r="N186" s="120">
        <v>1563.39</v>
      </c>
      <c r="O186" s="120">
        <f>+I186+J186+K186+L186+M186+N186</f>
        <v>4395.04</v>
      </c>
      <c r="P186" s="120">
        <f>+H186</f>
        <v>40000</v>
      </c>
      <c r="Q186" s="120">
        <f>+P186-O186</f>
        <v>35604.959999999999</v>
      </c>
      <c r="R186" s="42"/>
    </row>
    <row r="187" spans="1:18" s="39" customFormat="1" ht="24" customHeight="1">
      <c r="A187" s="38">
        <v>181</v>
      </c>
      <c r="B187" s="73" t="s">
        <v>123</v>
      </c>
      <c r="C187" s="74" t="s">
        <v>124</v>
      </c>
      <c r="D187" s="59" t="s">
        <v>103</v>
      </c>
      <c r="E187" s="56" t="s">
        <v>122</v>
      </c>
      <c r="F187" s="40" t="s">
        <v>41</v>
      </c>
      <c r="G187" s="41" t="s">
        <v>9</v>
      </c>
      <c r="H187" s="120">
        <v>40000</v>
      </c>
      <c r="I187" s="120">
        <v>1148</v>
      </c>
      <c r="J187" s="120">
        <v>1216</v>
      </c>
      <c r="K187" s="120">
        <v>0</v>
      </c>
      <c r="L187" s="120">
        <v>442.65</v>
      </c>
      <c r="M187" s="120">
        <v>25</v>
      </c>
      <c r="N187" s="120">
        <v>2663.28</v>
      </c>
      <c r="O187" s="120">
        <f>+I187+J187+K187+L187+M187+N187</f>
        <v>5494.93</v>
      </c>
      <c r="P187" s="120">
        <f>+H187</f>
        <v>40000</v>
      </c>
      <c r="Q187" s="120">
        <f>+P187-O187</f>
        <v>34505.07</v>
      </c>
    </row>
    <row r="188" spans="1:18" s="39" customFormat="1" ht="24" customHeight="1">
      <c r="A188" s="38">
        <v>182</v>
      </c>
      <c r="B188" s="78" t="s">
        <v>839</v>
      </c>
      <c r="C188" s="74" t="s">
        <v>151</v>
      </c>
      <c r="D188" s="59" t="s">
        <v>103</v>
      </c>
      <c r="E188" s="56" t="s">
        <v>122</v>
      </c>
      <c r="F188" s="40" t="s">
        <v>31</v>
      </c>
      <c r="G188" s="41" t="s">
        <v>10</v>
      </c>
      <c r="H188" s="120">
        <v>33000</v>
      </c>
      <c r="I188" s="120">
        <v>947.1</v>
      </c>
      <c r="J188" s="120">
        <v>1003.2</v>
      </c>
      <c r="K188" s="120">
        <v>0</v>
      </c>
      <c r="L188" s="120">
        <v>0</v>
      </c>
      <c r="M188" s="120">
        <v>25</v>
      </c>
      <c r="N188" s="120">
        <v>0</v>
      </c>
      <c r="O188" s="120">
        <f>+I188+J188+K188+L188+M188+N188</f>
        <v>1975.3000000000002</v>
      </c>
      <c r="P188" s="120">
        <f>+H188</f>
        <v>33000</v>
      </c>
      <c r="Q188" s="120">
        <f>+P188-O188</f>
        <v>31024.7</v>
      </c>
      <c r="R188" s="42"/>
    </row>
    <row r="189" spans="1:18" s="39" customFormat="1" ht="24" customHeight="1">
      <c r="A189" s="38">
        <v>183</v>
      </c>
      <c r="B189" s="73" t="s">
        <v>126</v>
      </c>
      <c r="C189" s="74" t="s">
        <v>127</v>
      </c>
      <c r="D189" s="59" t="s">
        <v>103</v>
      </c>
      <c r="E189" s="56" t="s">
        <v>122</v>
      </c>
      <c r="F189" s="40" t="s">
        <v>41</v>
      </c>
      <c r="G189" s="41" t="s">
        <v>10</v>
      </c>
      <c r="H189" s="120">
        <v>26000</v>
      </c>
      <c r="I189" s="120">
        <v>746.2</v>
      </c>
      <c r="J189" s="120">
        <v>790.4</v>
      </c>
      <c r="K189" s="120">
        <v>0</v>
      </c>
      <c r="L189" s="120">
        <v>0</v>
      </c>
      <c r="M189" s="120">
        <v>25</v>
      </c>
      <c r="N189" s="120">
        <v>50</v>
      </c>
      <c r="O189" s="120">
        <f>+I189+J189+K189+L189+M189+N189</f>
        <v>1611.6</v>
      </c>
      <c r="P189" s="120">
        <f>+H189</f>
        <v>26000</v>
      </c>
      <c r="Q189" s="120">
        <f>+P189-O189</f>
        <v>24388.400000000001</v>
      </c>
    </row>
    <row r="190" spans="1:18" s="39" customFormat="1" ht="24" customHeight="1">
      <c r="A190" s="38">
        <v>184</v>
      </c>
      <c r="B190" s="73" t="s">
        <v>130</v>
      </c>
      <c r="C190" s="74" t="s">
        <v>128</v>
      </c>
      <c r="D190" s="59" t="s">
        <v>103</v>
      </c>
      <c r="E190" s="56" t="s">
        <v>129</v>
      </c>
      <c r="F190" s="40" t="s">
        <v>31</v>
      </c>
      <c r="G190" s="41" t="s">
        <v>9</v>
      </c>
      <c r="H190" s="120">
        <v>55000</v>
      </c>
      <c r="I190" s="120">
        <v>1578.5</v>
      </c>
      <c r="J190" s="120">
        <v>1672</v>
      </c>
      <c r="K190" s="120">
        <v>1715.46</v>
      </c>
      <c r="L190" s="120">
        <v>2302.36</v>
      </c>
      <c r="M190" s="120">
        <v>25</v>
      </c>
      <c r="N190" s="120">
        <v>19093.32</v>
      </c>
      <c r="O190" s="120">
        <f>+I190+J190+K190+L190+M190+N190</f>
        <v>26386.639999999999</v>
      </c>
      <c r="P190" s="120">
        <f>+H190</f>
        <v>55000</v>
      </c>
      <c r="Q190" s="120">
        <f>+P190-O190</f>
        <v>28613.360000000001</v>
      </c>
    </row>
    <row r="191" spans="1:18" s="39" customFormat="1" ht="24" customHeight="1">
      <c r="A191" s="38">
        <v>185</v>
      </c>
      <c r="B191" s="74" t="s">
        <v>132</v>
      </c>
      <c r="C191" s="74" t="s">
        <v>133</v>
      </c>
      <c r="D191" s="59" t="s">
        <v>103</v>
      </c>
      <c r="E191" s="55" t="s">
        <v>129</v>
      </c>
      <c r="F191" s="40" t="s">
        <v>31</v>
      </c>
      <c r="G191" s="41" t="s">
        <v>9</v>
      </c>
      <c r="H191" s="120">
        <v>75000</v>
      </c>
      <c r="I191" s="120">
        <v>2152.5</v>
      </c>
      <c r="J191" s="120">
        <v>2280</v>
      </c>
      <c r="K191" s="120">
        <v>1715.46</v>
      </c>
      <c r="L191" s="120">
        <v>5966.28</v>
      </c>
      <c r="M191" s="120">
        <v>25</v>
      </c>
      <c r="N191" s="120">
        <v>6519.28</v>
      </c>
      <c r="O191" s="120">
        <f>+I191+J191+K191+L191+M191+N191</f>
        <v>18658.52</v>
      </c>
      <c r="P191" s="120">
        <f>+H191</f>
        <v>75000</v>
      </c>
      <c r="Q191" s="120">
        <f>+P191-O191</f>
        <v>56341.479999999996</v>
      </c>
    </row>
    <row r="192" spans="1:18" s="39" customFormat="1" ht="24" customHeight="1">
      <c r="A192" s="38">
        <v>186</v>
      </c>
      <c r="B192" s="73" t="s">
        <v>46</v>
      </c>
      <c r="C192" s="73" t="s">
        <v>47</v>
      </c>
      <c r="D192" s="59" t="s">
        <v>103</v>
      </c>
      <c r="E192" s="55" t="s">
        <v>129</v>
      </c>
      <c r="F192" s="40" t="s">
        <v>41</v>
      </c>
      <c r="G192" s="41" t="s">
        <v>9</v>
      </c>
      <c r="H192" s="120">
        <v>53000</v>
      </c>
      <c r="I192" s="120">
        <v>1521.1</v>
      </c>
      <c r="J192" s="120">
        <v>1611.2</v>
      </c>
      <c r="K192" s="120">
        <v>0</v>
      </c>
      <c r="L192" s="120">
        <v>2277.41</v>
      </c>
      <c r="M192" s="120">
        <v>25</v>
      </c>
      <c r="N192" s="120">
        <v>8220.25</v>
      </c>
      <c r="O192" s="120">
        <f>+I192+J192+K192+L192+M192+N192</f>
        <v>13654.96</v>
      </c>
      <c r="P192" s="120">
        <f>+H192</f>
        <v>53000</v>
      </c>
      <c r="Q192" s="120">
        <f>+P192-O192</f>
        <v>39345.040000000001</v>
      </c>
    </row>
    <row r="193" spans="1:22" s="39" customFormat="1" ht="24" customHeight="1">
      <c r="A193" s="38">
        <v>187</v>
      </c>
      <c r="B193" s="73" t="s">
        <v>434</v>
      </c>
      <c r="C193" s="74" t="s">
        <v>433</v>
      </c>
      <c r="D193" s="59" t="s">
        <v>103</v>
      </c>
      <c r="E193" s="56" t="s">
        <v>129</v>
      </c>
      <c r="F193" s="40" t="s">
        <v>31</v>
      </c>
      <c r="G193" s="41" t="s">
        <v>10</v>
      </c>
      <c r="H193" s="120">
        <v>40000</v>
      </c>
      <c r="I193" s="120">
        <v>1148</v>
      </c>
      <c r="J193" s="120">
        <v>1216</v>
      </c>
      <c r="K193" s="120">
        <v>0</v>
      </c>
      <c r="L193" s="120">
        <v>442.65</v>
      </c>
      <c r="M193" s="120">
        <v>25</v>
      </c>
      <c r="N193" s="120">
        <v>50</v>
      </c>
      <c r="O193" s="120">
        <f>+I193+J193+K193+L193+M193+N193</f>
        <v>2881.65</v>
      </c>
      <c r="P193" s="120">
        <f>+H193</f>
        <v>40000</v>
      </c>
      <c r="Q193" s="120">
        <f>+P193-O193</f>
        <v>37118.35</v>
      </c>
    </row>
    <row r="194" spans="1:22" s="39" customFormat="1" ht="24" customHeight="1">
      <c r="A194" s="38">
        <v>188</v>
      </c>
      <c r="B194" s="73" t="s">
        <v>1108</v>
      </c>
      <c r="C194" s="74" t="s">
        <v>433</v>
      </c>
      <c r="D194" s="59" t="s">
        <v>103</v>
      </c>
      <c r="E194" s="56" t="s">
        <v>129</v>
      </c>
      <c r="F194" s="40" t="s">
        <v>31</v>
      </c>
      <c r="G194" s="41" t="s">
        <v>9</v>
      </c>
      <c r="H194" s="120">
        <v>33000</v>
      </c>
      <c r="I194" s="120">
        <v>947.1</v>
      </c>
      <c r="J194" s="120">
        <v>1003.2</v>
      </c>
      <c r="K194" s="120">
        <v>0</v>
      </c>
      <c r="L194" s="120">
        <v>0</v>
      </c>
      <c r="M194" s="120">
        <v>25</v>
      </c>
      <c r="N194" s="120">
        <v>0</v>
      </c>
      <c r="O194" s="120">
        <f>+I194+J194+K194+L194+M194+N194</f>
        <v>1975.3000000000002</v>
      </c>
      <c r="P194" s="120">
        <f>+H194</f>
        <v>33000</v>
      </c>
      <c r="Q194" s="120">
        <f>+P194-O194</f>
        <v>31024.7</v>
      </c>
    </row>
    <row r="195" spans="1:22" s="39" customFormat="1" ht="24" customHeight="1">
      <c r="A195" s="38">
        <v>189</v>
      </c>
      <c r="B195" s="72" t="s">
        <v>131</v>
      </c>
      <c r="C195" s="72" t="s">
        <v>39</v>
      </c>
      <c r="D195" s="59" t="s">
        <v>103</v>
      </c>
      <c r="E195" s="55" t="s">
        <v>129</v>
      </c>
      <c r="F195" s="40" t="s">
        <v>41</v>
      </c>
      <c r="G195" s="41" t="s">
        <v>9</v>
      </c>
      <c r="H195" s="120">
        <v>40000</v>
      </c>
      <c r="I195" s="120">
        <v>1148</v>
      </c>
      <c r="J195" s="120">
        <v>1216</v>
      </c>
      <c r="K195" s="120">
        <v>0</v>
      </c>
      <c r="L195" s="120">
        <v>442.65</v>
      </c>
      <c r="M195" s="120">
        <v>25</v>
      </c>
      <c r="N195" s="120">
        <v>678</v>
      </c>
      <c r="O195" s="120">
        <f>+I195+J195+K195+L195+M195+N195</f>
        <v>3509.65</v>
      </c>
      <c r="P195" s="120">
        <f>+H195</f>
        <v>40000</v>
      </c>
      <c r="Q195" s="120">
        <f>+P195-O195</f>
        <v>36490.35</v>
      </c>
    </row>
    <row r="196" spans="1:22" s="39" customFormat="1" ht="24" customHeight="1">
      <c r="A196" s="38">
        <v>190</v>
      </c>
      <c r="B196" s="73" t="s">
        <v>138</v>
      </c>
      <c r="C196" s="73" t="s">
        <v>42</v>
      </c>
      <c r="D196" s="59" t="s">
        <v>103</v>
      </c>
      <c r="E196" s="56" t="s">
        <v>136</v>
      </c>
      <c r="F196" s="40" t="s">
        <v>41</v>
      </c>
      <c r="G196" s="41" t="s">
        <v>9</v>
      </c>
      <c r="H196" s="120">
        <v>27000</v>
      </c>
      <c r="I196" s="120">
        <v>774.9</v>
      </c>
      <c r="J196" s="120">
        <v>820.8</v>
      </c>
      <c r="K196" s="120">
        <v>0</v>
      </c>
      <c r="L196" s="120">
        <v>0</v>
      </c>
      <c r="M196" s="120">
        <v>25</v>
      </c>
      <c r="N196" s="120">
        <v>50</v>
      </c>
      <c r="O196" s="120">
        <f>+I196+J196+K196+L196+M196+N196</f>
        <v>1670.6999999999998</v>
      </c>
      <c r="P196" s="120">
        <f>+H196</f>
        <v>27000</v>
      </c>
      <c r="Q196" s="120">
        <f>+P196-O196</f>
        <v>25329.3</v>
      </c>
    </row>
    <row r="197" spans="1:22" s="39" customFormat="1" ht="24" customHeight="1">
      <c r="A197" s="38">
        <v>191</v>
      </c>
      <c r="B197" s="72" t="s">
        <v>137</v>
      </c>
      <c r="C197" s="72" t="s">
        <v>3</v>
      </c>
      <c r="D197" s="59" t="s">
        <v>103</v>
      </c>
      <c r="E197" s="55" t="s">
        <v>136</v>
      </c>
      <c r="F197" s="40" t="s">
        <v>41</v>
      </c>
      <c r="G197" s="41" t="s">
        <v>9</v>
      </c>
      <c r="H197" s="120">
        <v>17600</v>
      </c>
      <c r="I197" s="120">
        <v>505.12</v>
      </c>
      <c r="J197" s="120">
        <v>535.04</v>
      </c>
      <c r="K197" s="120">
        <v>0</v>
      </c>
      <c r="L197" s="120">
        <v>0</v>
      </c>
      <c r="M197" s="120">
        <v>25</v>
      </c>
      <c r="N197" s="120">
        <v>50</v>
      </c>
      <c r="O197" s="120">
        <f>+I197+J197+K197+L197+M197+N197</f>
        <v>1115.1599999999999</v>
      </c>
      <c r="P197" s="120">
        <f>+H197</f>
        <v>17600</v>
      </c>
      <c r="Q197" s="120">
        <f>+P197-O197</f>
        <v>16484.84</v>
      </c>
    </row>
    <row r="198" spans="1:22" s="39" customFormat="1" ht="24" customHeight="1">
      <c r="A198" s="38">
        <v>192</v>
      </c>
      <c r="B198" s="74" t="s">
        <v>134</v>
      </c>
      <c r="C198" s="74" t="s">
        <v>135</v>
      </c>
      <c r="D198" s="59" t="s">
        <v>103</v>
      </c>
      <c r="E198" s="55" t="s">
        <v>136</v>
      </c>
      <c r="F198" s="40" t="s">
        <v>41</v>
      </c>
      <c r="G198" s="41" t="s">
        <v>9</v>
      </c>
      <c r="H198" s="120">
        <v>32372.76</v>
      </c>
      <c r="I198" s="120">
        <v>929.1</v>
      </c>
      <c r="J198" s="120">
        <v>984.13</v>
      </c>
      <c r="K198" s="120">
        <v>3430.92</v>
      </c>
      <c r="L198" s="120">
        <v>0</v>
      </c>
      <c r="M198" s="120">
        <v>25</v>
      </c>
      <c r="N198" s="120">
        <v>7431.2999999999993</v>
      </c>
      <c r="O198" s="120">
        <f>+I198+J198+K198+L198+M198+N198</f>
        <v>12800.449999999999</v>
      </c>
      <c r="P198" s="120">
        <f>+H198</f>
        <v>32372.76</v>
      </c>
      <c r="Q198" s="120">
        <f>+P198-O198</f>
        <v>19572.309999999998</v>
      </c>
    </row>
    <row r="199" spans="1:22" s="39" customFormat="1" ht="24" customHeight="1">
      <c r="A199" s="38">
        <v>193</v>
      </c>
      <c r="B199" s="74" t="s">
        <v>141</v>
      </c>
      <c r="C199" s="74" t="s">
        <v>142</v>
      </c>
      <c r="D199" s="59" t="s">
        <v>103</v>
      </c>
      <c r="E199" s="54" t="s">
        <v>139</v>
      </c>
      <c r="F199" s="40" t="s">
        <v>31</v>
      </c>
      <c r="G199" s="41" t="s">
        <v>10</v>
      </c>
      <c r="H199" s="120">
        <v>25000</v>
      </c>
      <c r="I199" s="120">
        <v>717.5</v>
      </c>
      <c r="J199" s="120">
        <v>760</v>
      </c>
      <c r="K199" s="120">
        <v>0</v>
      </c>
      <c r="L199" s="120">
        <v>0</v>
      </c>
      <c r="M199" s="120">
        <v>25</v>
      </c>
      <c r="N199" s="120">
        <v>50</v>
      </c>
      <c r="O199" s="120">
        <f>+I199+J199+K199+L199+M199+N199</f>
        <v>1552.5</v>
      </c>
      <c r="P199" s="120">
        <f>+H199</f>
        <v>25000</v>
      </c>
      <c r="Q199" s="120">
        <f>+P199-O199</f>
        <v>23447.5</v>
      </c>
    </row>
    <row r="200" spans="1:22" s="39" customFormat="1" ht="24" customHeight="1">
      <c r="A200" s="38">
        <v>194</v>
      </c>
      <c r="B200" s="74" t="s">
        <v>153</v>
      </c>
      <c r="C200" s="74" t="s">
        <v>42</v>
      </c>
      <c r="D200" s="59" t="s">
        <v>103</v>
      </c>
      <c r="E200" s="54" t="s">
        <v>145</v>
      </c>
      <c r="F200" s="40" t="s">
        <v>31</v>
      </c>
      <c r="G200" s="41" t="s">
        <v>10</v>
      </c>
      <c r="H200" s="120">
        <v>40000</v>
      </c>
      <c r="I200" s="120">
        <v>1148</v>
      </c>
      <c r="J200" s="120">
        <v>1216</v>
      </c>
      <c r="K200" s="120">
        <v>0</v>
      </c>
      <c r="L200" s="120">
        <v>442.65</v>
      </c>
      <c r="M200" s="120">
        <v>25</v>
      </c>
      <c r="N200" s="120">
        <v>50</v>
      </c>
      <c r="O200" s="120">
        <f>+I200+J200+K200+L200+M200+N200</f>
        <v>2881.65</v>
      </c>
      <c r="P200" s="120">
        <f>+H200</f>
        <v>40000</v>
      </c>
      <c r="Q200" s="120">
        <f>+P200-O200</f>
        <v>37118.35</v>
      </c>
    </row>
    <row r="201" spans="1:22" s="39" customFormat="1" ht="24" customHeight="1">
      <c r="A201" s="38">
        <v>195</v>
      </c>
      <c r="B201" s="74" t="s">
        <v>906</v>
      </c>
      <c r="C201" s="74" t="s">
        <v>42</v>
      </c>
      <c r="D201" s="59" t="s">
        <v>103</v>
      </c>
      <c r="E201" s="54" t="s">
        <v>145</v>
      </c>
      <c r="F201" s="40" t="s">
        <v>31</v>
      </c>
      <c r="G201" s="41" t="s">
        <v>10</v>
      </c>
      <c r="H201" s="120">
        <v>25000</v>
      </c>
      <c r="I201" s="120">
        <v>717.5</v>
      </c>
      <c r="J201" s="120">
        <v>760</v>
      </c>
      <c r="K201" s="120">
        <v>0</v>
      </c>
      <c r="L201" s="120">
        <v>0</v>
      </c>
      <c r="M201" s="120">
        <v>25</v>
      </c>
      <c r="N201" s="120">
        <v>0</v>
      </c>
      <c r="O201" s="120">
        <f>+I201+J201+K201+L201+M201+N201</f>
        <v>1502.5</v>
      </c>
      <c r="P201" s="120">
        <f>+H201</f>
        <v>25000</v>
      </c>
      <c r="Q201" s="120">
        <f>+P201-O201</f>
        <v>23497.5</v>
      </c>
    </row>
    <row r="202" spans="1:22" s="39" customFormat="1" ht="24" customHeight="1">
      <c r="A202" s="38">
        <v>196</v>
      </c>
      <c r="B202" s="73" t="s">
        <v>460</v>
      </c>
      <c r="C202" s="73" t="s">
        <v>151</v>
      </c>
      <c r="D202" s="59" t="s">
        <v>103</v>
      </c>
      <c r="E202" s="56" t="s">
        <v>145</v>
      </c>
      <c r="F202" s="40" t="s">
        <v>31</v>
      </c>
      <c r="G202" s="41" t="s">
        <v>10</v>
      </c>
      <c r="H202" s="120">
        <v>25000</v>
      </c>
      <c r="I202" s="120">
        <v>717.5</v>
      </c>
      <c r="J202" s="120">
        <v>760</v>
      </c>
      <c r="K202" s="120">
        <v>0</v>
      </c>
      <c r="L202" s="120">
        <v>0</v>
      </c>
      <c r="M202" s="120">
        <v>25</v>
      </c>
      <c r="N202" s="120">
        <v>50</v>
      </c>
      <c r="O202" s="120">
        <f>+I202+J202+K202+L202+M202+N202</f>
        <v>1552.5</v>
      </c>
      <c r="P202" s="120">
        <f>+H202</f>
        <v>25000</v>
      </c>
      <c r="Q202" s="120">
        <f>+P202-O202</f>
        <v>23447.5</v>
      </c>
      <c r="R202" s="53"/>
      <c r="S202" s="53"/>
      <c r="T202" s="53"/>
      <c r="U202" s="53"/>
      <c r="V202" s="53"/>
    </row>
    <row r="203" spans="1:22" s="39" customFormat="1" ht="24" customHeight="1">
      <c r="A203" s="38">
        <v>197</v>
      </c>
      <c r="B203" s="73" t="s">
        <v>611</v>
      </c>
      <c r="C203" s="73" t="s">
        <v>151</v>
      </c>
      <c r="D203" s="59" t="s">
        <v>103</v>
      </c>
      <c r="E203" s="56" t="s">
        <v>145</v>
      </c>
      <c r="F203" s="40" t="s">
        <v>31</v>
      </c>
      <c r="G203" s="41" t="s">
        <v>9</v>
      </c>
      <c r="H203" s="120">
        <v>30000</v>
      </c>
      <c r="I203" s="120">
        <v>861</v>
      </c>
      <c r="J203" s="120">
        <v>912</v>
      </c>
      <c r="K203" s="120">
        <v>0</v>
      </c>
      <c r="L203" s="120">
        <v>0</v>
      </c>
      <c r="M203" s="120">
        <v>25</v>
      </c>
      <c r="N203" s="120">
        <v>4115.59</v>
      </c>
      <c r="O203" s="120">
        <f>+I203+J203+K203+L203+M203+N203</f>
        <v>5913.59</v>
      </c>
      <c r="P203" s="120">
        <f>+H203</f>
        <v>30000</v>
      </c>
      <c r="Q203" s="120">
        <f>+P203-O203</f>
        <v>24086.41</v>
      </c>
    </row>
    <row r="204" spans="1:22" s="39" customFormat="1" ht="24" customHeight="1">
      <c r="A204" s="38">
        <v>198</v>
      </c>
      <c r="B204" s="73" t="s">
        <v>1102</v>
      </c>
      <c r="C204" s="73" t="s">
        <v>151</v>
      </c>
      <c r="D204" s="59" t="s">
        <v>103</v>
      </c>
      <c r="E204" s="56" t="s">
        <v>145</v>
      </c>
      <c r="F204" s="40" t="s">
        <v>31</v>
      </c>
      <c r="G204" s="41" t="s">
        <v>10</v>
      </c>
      <c r="H204" s="120">
        <v>30000</v>
      </c>
      <c r="I204" s="120">
        <v>861</v>
      </c>
      <c r="J204" s="120">
        <v>912</v>
      </c>
      <c r="K204" s="120">
        <v>0</v>
      </c>
      <c r="L204" s="120">
        <v>0</v>
      </c>
      <c r="M204" s="120">
        <v>25</v>
      </c>
      <c r="N204" s="120">
        <v>50</v>
      </c>
      <c r="O204" s="120">
        <f>+I204+J204+K204+L204+M204+N204</f>
        <v>1848</v>
      </c>
      <c r="P204" s="120">
        <f>+H204</f>
        <v>30000</v>
      </c>
      <c r="Q204" s="120">
        <f>+P204-O204</f>
        <v>28152</v>
      </c>
    </row>
    <row r="205" spans="1:22" s="39" customFormat="1" ht="24" customHeight="1">
      <c r="A205" s="38">
        <v>199</v>
      </c>
      <c r="B205" s="78" t="s">
        <v>146</v>
      </c>
      <c r="C205" s="74" t="s">
        <v>33</v>
      </c>
      <c r="D205" s="59" t="s">
        <v>103</v>
      </c>
      <c r="E205" s="54" t="s">
        <v>145</v>
      </c>
      <c r="F205" s="40" t="s">
        <v>41</v>
      </c>
      <c r="G205" s="41" t="s">
        <v>9</v>
      </c>
      <c r="H205" s="120">
        <v>30000</v>
      </c>
      <c r="I205" s="120">
        <v>861</v>
      </c>
      <c r="J205" s="120">
        <v>912</v>
      </c>
      <c r="K205" s="120">
        <v>0</v>
      </c>
      <c r="L205" s="120">
        <v>0</v>
      </c>
      <c r="M205" s="120">
        <v>25</v>
      </c>
      <c r="N205" s="120">
        <v>678</v>
      </c>
      <c r="O205" s="120">
        <f>+I205+J205+K205+L205+M205+N205</f>
        <v>2476</v>
      </c>
      <c r="P205" s="120">
        <f>+H205</f>
        <v>30000</v>
      </c>
      <c r="Q205" s="120">
        <f>+P205-O205</f>
        <v>27524</v>
      </c>
    </row>
    <row r="206" spans="1:22" s="39" customFormat="1" ht="24" customHeight="1">
      <c r="A206" s="38">
        <v>200</v>
      </c>
      <c r="B206" s="72" t="s">
        <v>144</v>
      </c>
      <c r="C206" s="72" t="s">
        <v>33</v>
      </c>
      <c r="D206" s="59" t="s">
        <v>103</v>
      </c>
      <c r="E206" s="54" t="s">
        <v>145</v>
      </c>
      <c r="F206" s="40" t="s">
        <v>41</v>
      </c>
      <c r="G206" s="41" t="s">
        <v>9</v>
      </c>
      <c r="H206" s="120">
        <v>19085.400000000001</v>
      </c>
      <c r="I206" s="120">
        <v>547.75</v>
      </c>
      <c r="J206" s="120">
        <v>580.20000000000005</v>
      </c>
      <c r="K206" s="120">
        <v>1715.46</v>
      </c>
      <c r="L206" s="120">
        <v>0</v>
      </c>
      <c r="M206" s="120">
        <v>25</v>
      </c>
      <c r="N206" s="120">
        <v>6766.5899999999992</v>
      </c>
      <c r="O206" s="120">
        <f>+I206+J206+K206+L206+M206+N206</f>
        <v>9635</v>
      </c>
      <c r="P206" s="120">
        <f>+H206</f>
        <v>19085.400000000001</v>
      </c>
      <c r="Q206" s="120">
        <f>+P206-O206</f>
        <v>9450.4000000000015</v>
      </c>
    </row>
    <row r="207" spans="1:22" s="39" customFormat="1" ht="24" customHeight="1">
      <c r="A207" s="38">
        <v>201</v>
      </c>
      <c r="B207" s="73" t="s">
        <v>147</v>
      </c>
      <c r="C207" s="73" t="s">
        <v>148</v>
      </c>
      <c r="D207" s="59" t="s">
        <v>103</v>
      </c>
      <c r="E207" s="54" t="s">
        <v>145</v>
      </c>
      <c r="F207" s="40" t="s">
        <v>41</v>
      </c>
      <c r="G207" s="41" t="s">
        <v>10</v>
      </c>
      <c r="H207" s="120">
        <v>25000</v>
      </c>
      <c r="I207" s="120">
        <v>717.5</v>
      </c>
      <c r="J207" s="120">
        <v>760</v>
      </c>
      <c r="K207" s="120">
        <v>1715.46</v>
      </c>
      <c r="L207" s="120">
        <v>0</v>
      </c>
      <c r="M207" s="120">
        <v>25</v>
      </c>
      <c r="N207" s="120">
        <v>2050</v>
      </c>
      <c r="O207" s="120">
        <f>+I207+J207+K207+L207+M207+N207</f>
        <v>5267.96</v>
      </c>
      <c r="P207" s="120">
        <f>+H207</f>
        <v>25000</v>
      </c>
      <c r="Q207" s="120">
        <f>+P207-O207</f>
        <v>19732.04</v>
      </c>
    </row>
    <row r="208" spans="1:22" s="39" customFormat="1" ht="24" customHeight="1">
      <c r="A208" s="38">
        <v>202</v>
      </c>
      <c r="B208" s="73" t="s">
        <v>152</v>
      </c>
      <c r="C208" s="73" t="s">
        <v>148</v>
      </c>
      <c r="D208" s="59" t="s">
        <v>103</v>
      </c>
      <c r="E208" s="56" t="s">
        <v>145</v>
      </c>
      <c r="F208" s="40" t="s">
        <v>31</v>
      </c>
      <c r="G208" s="41" t="s">
        <v>10</v>
      </c>
      <c r="H208" s="120">
        <v>22706.25</v>
      </c>
      <c r="I208" s="120">
        <v>651.66999999999996</v>
      </c>
      <c r="J208" s="120">
        <v>690.27</v>
      </c>
      <c r="K208" s="120">
        <v>1715.46</v>
      </c>
      <c r="L208" s="120">
        <v>0</v>
      </c>
      <c r="M208" s="120">
        <v>25</v>
      </c>
      <c r="N208" s="120">
        <v>50</v>
      </c>
      <c r="O208" s="120">
        <f>+I208+J208+K208+L208+M208+N208</f>
        <v>3132.4</v>
      </c>
      <c r="P208" s="120">
        <f>+H208</f>
        <v>22706.25</v>
      </c>
      <c r="Q208" s="120">
        <f>+P208-O208</f>
        <v>19573.849999999999</v>
      </c>
    </row>
    <row r="209" spans="1:18" s="39" customFormat="1" ht="24" customHeight="1">
      <c r="A209" s="38">
        <v>203</v>
      </c>
      <c r="B209" s="73" t="s">
        <v>612</v>
      </c>
      <c r="C209" s="73" t="s">
        <v>148</v>
      </c>
      <c r="D209" s="59" t="s">
        <v>103</v>
      </c>
      <c r="E209" s="56" t="s">
        <v>145</v>
      </c>
      <c r="F209" s="40" t="s">
        <v>31</v>
      </c>
      <c r="G209" s="41" t="s">
        <v>10</v>
      </c>
      <c r="H209" s="120">
        <v>6666.67</v>
      </c>
      <c r="I209" s="120">
        <v>191.33</v>
      </c>
      <c r="J209" s="120">
        <v>202.67</v>
      </c>
      <c r="K209" s="120">
        <v>0</v>
      </c>
      <c r="L209" s="120">
        <v>0</v>
      </c>
      <c r="M209" s="120">
        <v>25</v>
      </c>
      <c r="N209" s="120">
        <v>0</v>
      </c>
      <c r="O209" s="120">
        <f>+I209+J209+K209+L209+M209+N209</f>
        <v>419</v>
      </c>
      <c r="P209" s="120">
        <f>+H209</f>
        <v>6666.67</v>
      </c>
      <c r="Q209" s="120">
        <f>+P209-O209</f>
        <v>6247.67</v>
      </c>
    </row>
    <row r="210" spans="1:18" s="39" customFormat="1" ht="24" customHeight="1">
      <c r="A210" s="38">
        <v>204</v>
      </c>
      <c r="B210" s="73" t="s">
        <v>613</v>
      </c>
      <c r="C210" s="73" t="s">
        <v>148</v>
      </c>
      <c r="D210" s="59" t="s">
        <v>103</v>
      </c>
      <c r="E210" s="56" t="s">
        <v>145</v>
      </c>
      <c r="F210" s="40" t="s">
        <v>31</v>
      </c>
      <c r="G210" s="41" t="s">
        <v>10</v>
      </c>
      <c r="H210" s="120">
        <v>25000</v>
      </c>
      <c r="I210" s="120">
        <v>717.5</v>
      </c>
      <c r="J210" s="120">
        <v>760</v>
      </c>
      <c r="K210" s="120">
        <v>0</v>
      </c>
      <c r="L210" s="120">
        <v>0</v>
      </c>
      <c r="M210" s="120">
        <v>25</v>
      </c>
      <c r="N210" s="120">
        <v>4109.8</v>
      </c>
      <c r="O210" s="120">
        <f>+I210+J210+K210+L210+M210+N210</f>
        <v>5612.3</v>
      </c>
      <c r="P210" s="120">
        <f>+H210</f>
        <v>25000</v>
      </c>
      <c r="Q210" s="120">
        <f>+P210-O210</f>
        <v>19387.7</v>
      </c>
    </row>
    <row r="211" spans="1:18" s="39" customFormat="1" ht="24" customHeight="1">
      <c r="A211" s="38">
        <v>205</v>
      </c>
      <c r="B211" s="73" t="s">
        <v>614</v>
      </c>
      <c r="C211" s="73" t="s">
        <v>148</v>
      </c>
      <c r="D211" s="59" t="s">
        <v>103</v>
      </c>
      <c r="E211" s="56" t="s">
        <v>145</v>
      </c>
      <c r="F211" s="40" t="s">
        <v>31</v>
      </c>
      <c r="G211" s="41" t="s">
        <v>10</v>
      </c>
      <c r="H211" s="120">
        <v>25000</v>
      </c>
      <c r="I211" s="120">
        <v>717.5</v>
      </c>
      <c r="J211" s="120">
        <v>760</v>
      </c>
      <c r="K211" s="120">
        <v>0</v>
      </c>
      <c r="L211" s="120">
        <v>0</v>
      </c>
      <c r="M211" s="120">
        <v>25</v>
      </c>
      <c r="N211" s="120">
        <v>0</v>
      </c>
      <c r="O211" s="120">
        <f>+I211+J211+K211+L211+M211+N211</f>
        <v>1502.5</v>
      </c>
      <c r="P211" s="120">
        <f>+H211</f>
        <v>25000</v>
      </c>
      <c r="Q211" s="120">
        <f>+P211-O211</f>
        <v>23497.5</v>
      </c>
      <c r="R211" s="42"/>
    </row>
    <row r="212" spans="1:18" s="39" customFormat="1" ht="24" customHeight="1">
      <c r="A212" s="38">
        <v>206</v>
      </c>
      <c r="B212" s="73" t="s">
        <v>963</v>
      </c>
      <c r="C212" s="73" t="s">
        <v>148</v>
      </c>
      <c r="D212" s="59" t="s">
        <v>103</v>
      </c>
      <c r="E212" s="56" t="s">
        <v>145</v>
      </c>
      <c r="F212" s="40" t="s">
        <v>31</v>
      </c>
      <c r="G212" s="41" t="s">
        <v>10</v>
      </c>
      <c r="H212" s="120">
        <v>22000</v>
      </c>
      <c r="I212" s="120">
        <v>631.4</v>
      </c>
      <c r="J212" s="120">
        <v>668.8</v>
      </c>
      <c r="K212" s="120">
        <v>0</v>
      </c>
      <c r="L212" s="120">
        <v>0</v>
      </c>
      <c r="M212" s="120">
        <v>25</v>
      </c>
      <c r="N212" s="120">
        <v>0</v>
      </c>
      <c r="O212" s="120">
        <f>+I212+J212+K212+L212+M212+N212</f>
        <v>1325.1999999999998</v>
      </c>
      <c r="P212" s="120">
        <f>+H212</f>
        <v>22000</v>
      </c>
      <c r="Q212" s="120">
        <f>+P212-O212</f>
        <v>20674.8</v>
      </c>
      <c r="R212" s="42"/>
    </row>
    <row r="213" spans="1:18" s="39" customFormat="1" ht="24" customHeight="1">
      <c r="A213" s="38">
        <v>207</v>
      </c>
      <c r="B213" s="73" t="s">
        <v>1236</v>
      </c>
      <c r="C213" s="73" t="s">
        <v>148</v>
      </c>
      <c r="D213" s="59" t="s">
        <v>103</v>
      </c>
      <c r="E213" s="56" t="s">
        <v>145</v>
      </c>
      <c r="F213" s="40" t="s">
        <v>31</v>
      </c>
      <c r="G213" s="41" t="s">
        <v>10</v>
      </c>
      <c r="H213" s="120">
        <v>16500</v>
      </c>
      <c r="I213" s="120">
        <v>473.55</v>
      </c>
      <c r="J213" s="120">
        <v>501.6</v>
      </c>
      <c r="K213" s="120">
        <v>0</v>
      </c>
      <c r="L213" s="120">
        <v>0</v>
      </c>
      <c r="M213" s="120">
        <v>25</v>
      </c>
      <c r="N213" s="120">
        <v>50</v>
      </c>
      <c r="O213" s="120">
        <f>+I213+J213+K213+L213+M213+N213</f>
        <v>1050.1500000000001</v>
      </c>
      <c r="P213" s="120">
        <f>+H213</f>
        <v>16500</v>
      </c>
      <c r="Q213" s="120">
        <f>+P213-O213</f>
        <v>15449.85</v>
      </c>
      <c r="R213" s="42"/>
    </row>
    <row r="214" spans="1:18" s="39" customFormat="1" ht="24" customHeight="1">
      <c r="A214" s="38">
        <v>208</v>
      </c>
      <c r="B214" s="73" t="s">
        <v>1237</v>
      </c>
      <c r="C214" s="73" t="s">
        <v>148</v>
      </c>
      <c r="D214" s="59" t="s">
        <v>103</v>
      </c>
      <c r="E214" s="56" t="s">
        <v>145</v>
      </c>
      <c r="F214" s="40" t="s">
        <v>31</v>
      </c>
      <c r="G214" s="41" t="s">
        <v>10</v>
      </c>
      <c r="H214" s="120">
        <v>23100</v>
      </c>
      <c r="I214" s="120">
        <v>662.97</v>
      </c>
      <c r="J214" s="120">
        <v>702.24</v>
      </c>
      <c r="K214" s="120">
        <v>0</v>
      </c>
      <c r="L214" s="120">
        <v>0</v>
      </c>
      <c r="M214" s="120">
        <v>25</v>
      </c>
      <c r="N214" s="120">
        <v>0</v>
      </c>
      <c r="O214" s="120">
        <f>+I214+J214+K214+L214+M214+N214</f>
        <v>1390.21</v>
      </c>
      <c r="P214" s="120">
        <f>+H214</f>
        <v>23100</v>
      </c>
      <c r="Q214" s="120">
        <f>+P214-O214</f>
        <v>21709.79</v>
      </c>
      <c r="R214" s="42"/>
    </row>
    <row r="215" spans="1:18" s="39" customFormat="1" ht="24" customHeight="1">
      <c r="A215" s="38">
        <v>209</v>
      </c>
      <c r="B215" s="73" t="s">
        <v>1238</v>
      </c>
      <c r="C215" s="73" t="s">
        <v>148</v>
      </c>
      <c r="D215" s="59" t="s">
        <v>103</v>
      </c>
      <c r="E215" s="56" t="s">
        <v>145</v>
      </c>
      <c r="F215" s="40" t="s">
        <v>31</v>
      </c>
      <c r="G215" s="41" t="s">
        <v>10</v>
      </c>
      <c r="H215" s="120">
        <v>25000</v>
      </c>
      <c r="I215" s="120">
        <v>717.5</v>
      </c>
      <c r="J215" s="120">
        <v>760</v>
      </c>
      <c r="K215" s="120">
        <v>0</v>
      </c>
      <c r="L215" s="120">
        <v>0</v>
      </c>
      <c r="M215" s="120">
        <v>25</v>
      </c>
      <c r="N215" s="120">
        <v>0</v>
      </c>
      <c r="O215" s="120">
        <f>+I215+J215+K215+L215+M215+N215</f>
        <v>1502.5</v>
      </c>
      <c r="P215" s="120">
        <f>+H215</f>
        <v>25000</v>
      </c>
      <c r="Q215" s="120">
        <f>+P215-O215</f>
        <v>23497.5</v>
      </c>
      <c r="R215" s="42"/>
    </row>
    <row r="216" spans="1:18" s="39" customFormat="1" ht="24" customHeight="1">
      <c r="A216" s="38">
        <v>210</v>
      </c>
      <c r="B216" s="73" t="s">
        <v>1239</v>
      </c>
      <c r="C216" s="73" t="s">
        <v>148</v>
      </c>
      <c r="D216" s="59" t="s">
        <v>103</v>
      </c>
      <c r="E216" s="56" t="s">
        <v>145</v>
      </c>
      <c r="F216" s="40" t="s">
        <v>31</v>
      </c>
      <c r="G216" s="41" t="s">
        <v>10</v>
      </c>
      <c r="H216" s="120">
        <v>15000</v>
      </c>
      <c r="I216" s="120">
        <v>430.5</v>
      </c>
      <c r="J216" s="120">
        <v>456</v>
      </c>
      <c r="K216" s="120">
        <v>0</v>
      </c>
      <c r="L216" s="120">
        <v>0</v>
      </c>
      <c r="M216" s="120">
        <v>25</v>
      </c>
      <c r="N216" s="120">
        <v>0</v>
      </c>
      <c r="O216" s="120">
        <f>+I216+J216+K216+L216+M216+N216</f>
        <v>911.5</v>
      </c>
      <c r="P216" s="120">
        <f>+H216</f>
        <v>15000</v>
      </c>
      <c r="Q216" s="120">
        <f>+P216-O216</f>
        <v>14088.5</v>
      </c>
      <c r="R216" s="42"/>
    </row>
    <row r="217" spans="1:18" s="39" customFormat="1" ht="24" customHeight="1">
      <c r="A217" s="38">
        <v>211</v>
      </c>
      <c r="B217" s="73" t="s">
        <v>1240</v>
      </c>
      <c r="C217" s="73" t="s">
        <v>148</v>
      </c>
      <c r="D217" s="59" t="s">
        <v>103</v>
      </c>
      <c r="E217" s="56" t="s">
        <v>145</v>
      </c>
      <c r="F217" s="40" t="s">
        <v>31</v>
      </c>
      <c r="G217" s="41" t="s">
        <v>10</v>
      </c>
      <c r="H217" s="120">
        <v>15000</v>
      </c>
      <c r="I217" s="120">
        <v>430.5</v>
      </c>
      <c r="J217" s="120">
        <v>456</v>
      </c>
      <c r="K217" s="120">
        <v>0</v>
      </c>
      <c r="L217" s="120">
        <v>0</v>
      </c>
      <c r="M217" s="120">
        <v>25</v>
      </c>
      <c r="N217" s="120">
        <v>0</v>
      </c>
      <c r="O217" s="120">
        <f>+I217+J217+K217+L217+M217+N217</f>
        <v>911.5</v>
      </c>
      <c r="P217" s="120">
        <f>+H217</f>
        <v>15000</v>
      </c>
      <c r="Q217" s="120">
        <f>+P217-O217</f>
        <v>14088.5</v>
      </c>
      <c r="R217" s="42"/>
    </row>
    <row r="218" spans="1:18" s="39" customFormat="1" ht="24" customHeight="1">
      <c r="A218" s="38">
        <v>212</v>
      </c>
      <c r="B218" s="73" t="s">
        <v>1353</v>
      </c>
      <c r="C218" s="73" t="s">
        <v>52</v>
      </c>
      <c r="D218" s="59" t="s">
        <v>103</v>
      </c>
      <c r="E218" s="56" t="s">
        <v>145</v>
      </c>
      <c r="F218" s="40" t="s">
        <v>31</v>
      </c>
      <c r="G218" s="41" t="s">
        <v>10</v>
      </c>
      <c r="H218" s="120">
        <v>25000</v>
      </c>
      <c r="I218" s="120">
        <v>717.5</v>
      </c>
      <c r="J218" s="120">
        <v>760</v>
      </c>
      <c r="K218" s="120">
        <v>0</v>
      </c>
      <c r="L218" s="120">
        <v>0</v>
      </c>
      <c r="M218" s="120">
        <v>25</v>
      </c>
      <c r="N218" s="120">
        <v>0</v>
      </c>
      <c r="O218" s="120">
        <f>+I218+J218+K218+L218+M218+N218</f>
        <v>1502.5</v>
      </c>
      <c r="P218" s="120">
        <f>+H218</f>
        <v>25000</v>
      </c>
      <c r="Q218" s="120">
        <f>+P218-O218</f>
        <v>23497.5</v>
      </c>
      <c r="R218" s="42"/>
    </row>
    <row r="219" spans="1:18" s="39" customFormat="1" ht="24" customHeight="1">
      <c r="A219" s="38">
        <v>213</v>
      </c>
      <c r="B219" s="73" t="s">
        <v>154</v>
      </c>
      <c r="C219" s="73" t="s">
        <v>149</v>
      </c>
      <c r="D219" s="59" t="s">
        <v>103</v>
      </c>
      <c r="E219" s="56" t="s">
        <v>145</v>
      </c>
      <c r="F219" s="40" t="s">
        <v>31</v>
      </c>
      <c r="G219" s="41" t="s">
        <v>10</v>
      </c>
      <c r="H219" s="120">
        <v>22000</v>
      </c>
      <c r="I219" s="120">
        <v>631.4</v>
      </c>
      <c r="J219" s="120">
        <v>668.8</v>
      </c>
      <c r="K219" s="120">
        <v>0</v>
      </c>
      <c r="L219" s="120">
        <v>0</v>
      </c>
      <c r="M219" s="120">
        <v>25</v>
      </c>
      <c r="N219" s="120">
        <v>50</v>
      </c>
      <c r="O219" s="120">
        <f>+I219+J219+K219+L219+M219+N219</f>
        <v>1375.1999999999998</v>
      </c>
      <c r="P219" s="120">
        <f>+H219</f>
        <v>22000</v>
      </c>
      <c r="Q219" s="120">
        <f>+P219-O219</f>
        <v>20624.8</v>
      </c>
    </row>
    <row r="220" spans="1:18" s="39" customFormat="1" ht="24" customHeight="1">
      <c r="A220" s="38">
        <v>214</v>
      </c>
      <c r="B220" s="73" t="s">
        <v>467</v>
      </c>
      <c r="C220" s="73" t="s">
        <v>149</v>
      </c>
      <c r="D220" s="59" t="s">
        <v>103</v>
      </c>
      <c r="E220" s="56" t="s">
        <v>145</v>
      </c>
      <c r="F220" s="40" t="s">
        <v>31</v>
      </c>
      <c r="G220" s="41" t="s">
        <v>10</v>
      </c>
      <c r="H220" s="120">
        <v>25000</v>
      </c>
      <c r="I220" s="120">
        <v>717.5</v>
      </c>
      <c r="J220" s="120">
        <v>760</v>
      </c>
      <c r="K220" s="120">
        <v>0</v>
      </c>
      <c r="L220" s="120">
        <v>0</v>
      </c>
      <c r="M220" s="120">
        <v>25</v>
      </c>
      <c r="N220" s="120">
        <v>0</v>
      </c>
      <c r="O220" s="120">
        <f>+I220+J220+K220+L220+M220+N220</f>
        <v>1502.5</v>
      </c>
      <c r="P220" s="120">
        <f>+H220</f>
        <v>25000</v>
      </c>
      <c r="Q220" s="120">
        <f>+P220-O220</f>
        <v>23497.5</v>
      </c>
    </row>
    <row r="221" spans="1:18" s="39" customFormat="1" ht="24" customHeight="1">
      <c r="A221" s="38">
        <v>215</v>
      </c>
      <c r="B221" s="73" t="s">
        <v>873</v>
      </c>
      <c r="C221" s="73" t="s">
        <v>149</v>
      </c>
      <c r="D221" s="59" t="s">
        <v>103</v>
      </c>
      <c r="E221" s="56" t="s">
        <v>145</v>
      </c>
      <c r="F221" s="40" t="s">
        <v>31</v>
      </c>
      <c r="G221" s="41" t="s">
        <v>10</v>
      </c>
      <c r="H221" s="120">
        <v>15000</v>
      </c>
      <c r="I221" s="120">
        <v>430.5</v>
      </c>
      <c r="J221" s="120">
        <v>456</v>
      </c>
      <c r="K221" s="120">
        <v>0</v>
      </c>
      <c r="L221" s="120">
        <v>0</v>
      </c>
      <c r="M221" s="120">
        <v>25</v>
      </c>
      <c r="N221" s="120">
        <v>2985</v>
      </c>
      <c r="O221" s="120">
        <f>+I221+J221+K221+L221+M221+N221</f>
        <v>3896.5</v>
      </c>
      <c r="P221" s="120">
        <f>+H221</f>
        <v>15000</v>
      </c>
      <c r="Q221" s="120">
        <f>+P221-O221</f>
        <v>11103.5</v>
      </c>
    </row>
    <row r="222" spans="1:18" s="39" customFormat="1" ht="24" customHeight="1">
      <c r="A222" s="38">
        <v>216</v>
      </c>
      <c r="B222" s="73" t="s">
        <v>1227</v>
      </c>
      <c r="C222" s="73" t="s">
        <v>53</v>
      </c>
      <c r="D222" s="59" t="s">
        <v>103</v>
      </c>
      <c r="E222" s="56" t="s">
        <v>145</v>
      </c>
      <c r="F222" s="40" t="s">
        <v>31</v>
      </c>
      <c r="G222" s="41" t="s">
        <v>10</v>
      </c>
      <c r="H222" s="120">
        <v>15000</v>
      </c>
      <c r="I222" s="120">
        <v>430.5</v>
      </c>
      <c r="J222" s="120">
        <v>456</v>
      </c>
      <c r="K222" s="120">
        <v>0</v>
      </c>
      <c r="L222" s="120">
        <v>0</v>
      </c>
      <c r="M222" s="120">
        <v>25</v>
      </c>
      <c r="N222" s="120">
        <v>0</v>
      </c>
      <c r="O222" s="120">
        <f>+I222+J222+K222+L222+M222+N222</f>
        <v>911.5</v>
      </c>
      <c r="P222" s="120">
        <f>+H222</f>
        <v>15000</v>
      </c>
      <c r="Q222" s="120">
        <f>+P222-O222</f>
        <v>14088.5</v>
      </c>
    </row>
    <row r="223" spans="1:18" s="39" customFormat="1" ht="24" customHeight="1">
      <c r="A223" s="38">
        <v>217</v>
      </c>
      <c r="B223" s="73" t="s">
        <v>1228</v>
      </c>
      <c r="C223" s="73" t="s">
        <v>53</v>
      </c>
      <c r="D223" s="59" t="s">
        <v>103</v>
      </c>
      <c r="E223" s="56" t="s">
        <v>145</v>
      </c>
      <c r="F223" s="40" t="s">
        <v>31</v>
      </c>
      <c r="G223" s="41" t="s">
        <v>10</v>
      </c>
      <c r="H223" s="120">
        <v>15000</v>
      </c>
      <c r="I223" s="120">
        <v>430.5</v>
      </c>
      <c r="J223" s="120">
        <v>456</v>
      </c>
      <c r="K223" s="120">
        <v>0</v>
      </c>
      <c r="L223" s="120">
        <v>0</v>
      </c>
      <c r="M223" s="120">
        <v>25</v>
      </c>
      <c r="N223" s="120">
        <v>0</v>
      </c>
      <c r="O223" s="120">
        <f>+I223+J223+K223+L223+M223+N223</f>
        <v>911.5</v>
      </c>
      <c r="P223" s="120">
        <f>+H223</f>
        <v>15000</v>
      </c>
      <c r="Q223" s="120">
        <f>+P223-O223</f>
        <v>14088.5</v>
      </c>
    </row>
    <row r="224" spans="1:18" s="39" customFormat="1" ht="24" customHeight="1">
      <c r="A224" s="38">
        <v>218</v>
      </c>
      <c r="B224" s="73" t="s">
        <v>1229</v>
      </c>
      <c r="C224" s="73" t="s">
        <v>53</v>
      </c>
      <c r="D224" s="59" t="s">
        <v>103</v>
      </c>
      <c r="E224" s="56" t="s">
        <v>145</v>
      </c>
      <c r="F224" s="40" t="s">
        <v>31</v>
      </c>
      <c r="G224" s="41" t="s">
        <v>10</v>
      </c>
      <c r="H224" s="120">
        <v>15000</v>
      </c>
      <c r="I224" s="120">
        <v>430.5</v>
      </c>
      <c r="J224" s="120">
        <v>456</v>
      </c>
      <c r="K224" s="120">
        <v>0</v>
      </c>
      <c r="L224" s="120">
        <v>0</v>
      </c>
      <c r="M224" s="120">
        <v>25</v>
      </c>
      <c r="N224" s="120">
        <v>0</v>
      </c>
      <c r="O224" s="120">
        <f>+I224+J224+K224+L224+M224+N224</f>
        <v>911.5</v>
      </c>
      <c r="P224" s="120">
        <f>+H224</f>
        <v>15000</v>
      </c>
      <c r="Q224" s="120">
        <f>+P224-O224</f>
        <v>14088.5</v>
      </c>
    </row>
    <row r="225" spans="1:17" s="39" customFormat="1" ht="24" customHeight="1">
      <c r="A225" s="38">
        <v>219</v>
      </c>
      <c r="B225" s="73" t="s">
        <v>1230</v>
      </c>
      <c r="C225" s="73" t="s">
        <v>53</v>
      </c>
      <c r="D225" s="59" t="s">
        <v>103</v>
      </c>
      <c r="E225" s="56" t="s">
        <v>145</v>
      </c>
      <c r="F225" s="40" t="s">
        <v>31</v>
      </c>
      <c r="G225" s="41" t="s">
        <v>10</v>
      </c>
      <c r="H225" s="120">
        <v>15000</v>
      </c>
      <c r="I225" s="120">
        <v>430.5</v>
      </c>
      <c r="J225" s="120">
        <v>456</v>
      </c>
      <c r="K225" s="120">
        <v>0</v>
      </c>
      <c r="L225" s="120">
        <v>0</v>
      </c>
      <c r="M225" s="120">
        <v>25</v>
      </c>
      <c r="N225" s="120">
        <v>0</v>
      </c>
      <c r="O225" s="120">
        <f>+I225+J225+K225+L225+M225+N225</f>
        <v>911.5</v>
      </c>
      <c r="P225" s="120">
        <f>+H225</f>
        <v>15000</v>
      </c>
      <c r="Q225" s="120">
        <f>+P225-O225</f>
        <v>14088.5</v>
      </c>
    </row>
    <row r="226" spans="1:17" s="39" customFormat="1" ht="24" customHeight="1">
      <c r="A226" s="38">
        <v>220</v>
      </c>
      <c r="B226" s="73" t="s">
        <v>1231</v>
      </c>
      <c r="C226" s="73" t="s">
        <v>53</v>
      </c>
      <c r="D226" s="59" t="s">
        <v>103</v>
      </c>
      <c r="E226" s="56" t="s">
        <v>145</v>
      </c>
      <c r="F226" s="40" t="s">
        <v>31</v>
      </c>
      <c r="G226" s="41" t="s">
        <v>10</v>
      </c>
      <c r="H226" s="120">
        <v>15000</v>
      </c>
      <c r="I226" s="120">
        <v>430.5</v>
      </c>
      <c r="J226" s="120">
        <v>456</v>
      </c>
      <c r="K226" s="120">
        <v>0</v>
      </c>
      <c r="L226" s="120">
        <v>0</v>
      </c>
      <c r="M226" s="120">
        <v>25</v>
      </c>
      <c r="N226" s="120">
        <v>0</v>
      </c>
      <c r="O226" s="120">
        <f>+I226+J226+K226+L226+M226+N226</f>
        <v>911.5</v>
      </c>
      <c r="P226" s="120">
        <f>+H226</f>
        <v>15000</v>
      </c>
      <c r="Q226" s="120">
        <f>+P226-O226</f>
        <v>14088.5</v>
      </c>
    </row>
    <row r="227" spans="1:17" s="39" customFormat="1" ht="24" customHeight="1">
      <c r="A227" s="38">
        <v>221</v>
      </c>
      <c r="B227" s="73" t="s">
        <v>1232</v>
      </c>
      <c r="C227" s="73" t="s">
        <v>53</v>
      </c>
      <c r="D227" s="59" t="s">
        <v>103</v>
      </c>
      <c r="E227" s="56" t="s">
        <v>145</v>
      </c>
      <c r="F227" s="40" t="s">
        <v>31</v>
      </c>
      <c r="G227" s="41" t="s">
        <v>10</v>
      </c>
      <c r="H227" s="120">
        <v>15000</v>
      </c>
      <c r="I227" s="120">
        <v>430.5</v>
      </c>
      <c r="J227" s="120">
        <v>456</v>
      </c>
      <c r="K227" s="120">
        <v>0</v>
      </c>
      <c r="L227" s="120">
        <v>0</v>
      </c>
      <c r="M227" s="120">
        <v>25</v>
      </c>
      <c r="N227" s="120">
        <v>0</v>
      </c>
      <c r="O227" s="120">
        <f>+I227+J227+K227+L227+M227+N227</f>
        <v>911.5</v>
      </c>
      <c r="P227" s="120">
        <f>+H227</f>
        <v>15000</v>
      </c>
      <c r="Q227" s="120">
        <f>+P227-O227</f>
        <v>14088.5</v>
      </c>
    </row>
    <row r="228" spans="1:17" s="39" customFormat="1" ht="24" customHeight="1">
      <c r="A228" s="38">
        <v>222</v>
      </c>
      <c r="B228" s="73" t="s">
        <v>1233</v>
      </c>
      <c r="C228" s="73" t="s">
        <v>53</v>
      </c>
      <c r="D228" s="59" t="s">
        <v>103</v>
      </c>
      <c r="E228" s="56" t="s">
        <v>145</v>
      </c>
      <c r="F228" s="40" t="s">
        <v>31</v>
      </c>
      <c r="G228" s="41" t="s">
        <v>10</v>
      </c>
      <c r="H228" s="120">
        <v>15000</v>
      </c>
      <c r="I228" s="120">
        <v>430.5</v>
      </c>
      <c r="J228" s="120">
        <v>456</v>
      </c>
      <c r="K228" s="120">
        <v>0</v>
      </c>
      <c r="L228" s="120">
        <v>0</v>
      </c>
      <c r="M228" s="120">
        <v>25</v>
      </c>
      <c r="N228" s="120">
        <v>0</v>
      </c>
      <c r="O228" s="120">
        <f>+I228+J228+K228+L228+M228+N228</f>
        <v>911.5</v>
      </c>
      <c r="P228" s="120">
        <f>+H228</f>
        <v>15000</v>
      </c>
      <c r="Q228" s="120">
        <f>+P228-O228</f>
        <v>14088.5</v>
      </c>
    </row>
    <row r="229" spans="1:17" s="39" customFormat="1" ht="24" customHeight="1">
      <c r="A229" s="38">
        <v>223</v>
      </c>
      <c r="B229" s="73" t="s">
        <v>1234</v>
      </c>
      <c r="C229" s="73" t="s">
        <v>53</v>
      </c>
      <c r="D229" s="59" t="s">
        <v>103</v>
      </c>
      <c r="E229" s="56" t="s">
        <v>145</v>
      </c>
      <c r="F229" s="40" t="s">
        <v>31</v>
      </c>
      <c r="G229" s="41" t="s">
        <v>10</v>
      </c>
      <c r="H229" s="120">
        <v>15000</v>
      </c>
      <c r="I229" s="120">
        <v>430.5</v>
      </c>
      <c r="J229" s="120">
        <v>456</v>
      </c>
      <c r="K229" s="120">
        <v>0</v>
      </c>
      <c r="L229" s="120">
        <v>0</v>
      </c>
      <c r="M229" s="120">
        <v>25</v>
      </c>
      <c r="N229" s="120">
        <v>0</v>
      </c>
      <c r="O229" s="120">
        <f>+I229+J229+K229+L229+M229+N229</f>
        <v>911.5</v>
      </c>
      <c r="P229" s="120">
        <f>+H229</f>
        <v>15000</v>
      </c>
      <c r="Q229" s="120">
        <f>+P229-O229</f>
        <v>14088.5</v>
      </c>
    </row>
    <row r="230" spans="1:17" s="39" customFormat="1" ht="24" customHeight="1">
      <c r="A230" s="38">
        <v>224</v>
      </c>
      <c r="B230" s="73" t="s">
        <v>1235</v>
      </c>
      <c r="C230" s="73" t="s">
        <v>53</v>
      </c>
      <c r="D230" s="59" t="s">
        <v>103</v>
      </c>
      <c r="E230" s="56" t="s">
        <v>145</v>
      </c>
      <c r="F230" s="40" t="s">
        <v>31</v>
      </c>
      <c r="G230" s="41" t="s">
        <v>10</v>
      </c>
      <c r="H230" s="120">
        <v>15000</v>
      </c>
      <c r="I230" s="120">
        <v>430.5</v>
      </c>
      <c r="J230" s="120">
        <v>456</v>
      </c>
      <c r="K230" s="120">
        <v>0</v>
      </c>
      <c r="L230" s="120">
        <v>0</v>
      </c>
      <c r="M230" s="120">
        <v>25</v>
      </c>
      <c r="N230" s="120">
        <v>0</v>
      </c>
      <c r="O230" s="120">
        <f>+I230+J230+K230+L230+M230+N230</f>
        <v>911.5</v>
      </c>
      <c r="P230" s="120">
        <f>+H230</f>
        <v>15000</v>
      </c>
      <c r="Q230" s="120">
        <f>+P230-O230</f>
        <v>14088.5</v>
      </c>
    </row>
    <row r="231" spans="1:17" s="39" customFormat="1" ht="24" customHeight="1">
      <c r="A231" s="38">
        <v>225</v>
      </c>
      <c r="B231" s="73" t="s">
        <v>871</v>
      </c>
      <c r="C231" s="73" t="s">
        <v>1255</v>
      </c>
      <c r="D231" s="59" t="s">
        <v>103</v>
      </c>
      <c r="E231" s="56" t="s">
        <v>156</v>
      </c>
      <c r="F231" s="40" t="s">
        <v>31</v>
      </c>
      <c r="G231" s="41" t="s">
        <v>9</v>
      </c>
      <c r="H231" s="120">
        <v>20000</v>
      </c>
      <c r="I231" s="120">
        <v>574</v>
      </c>
      <c r="J231" s="120">
        <v>608</v>
      </c>
      <c r="K231" s="120">
        <v>0</v>
      </c>
      <c r="L231" s="120">
        <v>0</v>
      </c>
      <c r="M231" s="120">
        <v>25</v>
      </c>
      <c r="N231" s="120">
        <v>4250</v>
      </c>
      <c r="O231" s="120">
        <f>+I231+J231+K231+L231+M231+N231</f>
        <v>5457</v>
      </c>
      <c r="P231" s="120">
        <f>+H231</f>
        <v>20000</v>
      </c>
      <c r="Q231" s="120">
        <f>+P231-O231</f>
        <v>14543</v>
      </c>
    </row>
    <row r="232" spans="1:17" s="39" customFormat="1" ht="24" customHeight="1">
      <c r="A232" s="38">
        <v>226</v>
      </c>
      <c r="B232" s="74" t="s">
        <v>158</v>
      </c>
      <c r="C232" s="74" t="s">
        <v>3</v>
      </c>
      <c r="D232" s="59" t="s">
        <v>103</v>
      </c>
      <c r="E232" s="54" t="s">
        <v>156</v>
      </c>
      <c r="F232" s="40" t="s">
        <v>31</v>
      </c>
      <c r="G232" s="41" t="s">
        <v>10</v>
      </c>
      <c r="H232" s="120">
        <v>30000</v>
      </c>
      <c r="I232" s="120">
        <v>861</v>
      </c>
      <c r="J232" s="120">
        <v>912</v>
      </c>
      <c r="K232" s="120">
        <v>0</v>
      </c>
      <c r="L232" s="120">
        <v>0</v>
      </c>
      <c r="M232" s="120">
        <v>25</v>
      </c>
      <c r="N232" s="120">
        <v>50</v>
      </c>
      <c r="O232" s="120">
        <f>+I232+J232+K232+L232+M232+N232</f>
        <v>1848</v>
      </c>
      <c r="P232" s="120">
        <f>+H232</f>
        <v>30000</v>
      </c>
      <c r="Q232" s="120">
        <f>+P232-O232</f>
        <v>28152</v>
      </c>
    </row>
    <row r="233" spans="1:17" s="39" customFormat="1" ht="24" customHeight="1">
      <c r="A233" s="38">
        <v>227</v>
      </c>
      <c r="B233" s="74" t="s">
        <v>157</v>
      </c>
      <c r="C233" s="74" t="s">
        <v>39</v>
      </c>
      <c r="D233" s="59" t="s">
        <v>103</v>
      </c>
      <c r="E233" s="54" t="s">
        <v>156</v>
      </c>
      <c r="F233" s="40" t="s">
        <v>31</v>
      </c>
      <c r="G233" s="41" t="s">
        <v>9</v>
      </c>
      <c r="H233" s="120">
        <v>16500</v>
      </c>
      <c r="I233" s="120">
        <v>473.55</v>
      </c>
      <c r="J233" s="120">
        <v>501.6</v>
      </c>
      <c r="K233" s="120">
        <v>0</v>
      </c>
      <c r="L233" s="120">
        <v>0</v>
      </c>
      <c r="M233" s="120">
        <v>25</v>
      </c>
      <c r="N233" s="120">
        <v>50</v>
      </c>
      <c r="O233" s="120">
        <f>+I233+J233+K233+L233+M233+N233</f>
        <v>1050.1500000000001</v>
      </c>
      <c r="P233" s="120">
        <f>+H233</f>
        <v>16500</v>
      </c>
      <c r="Q233" s="120">
        <f>+P233-O233</f>
        <v>15449.85</v>
      </c>
    </row>
    <row r="234" spans="1:17" s="39" customFormat="1" ht="24" customHeight="1">
      <c r="A234" s="38">
        <v>228</v>
      </c>
      <c r="B234" s="73" t="s">
        <v>100</v>
      </c>
      <c r="C234" s="73" t="s">
        <v>33</v>
      </c>
      <c r="D234" s="59" t="s">
        <v>103</v>
      </c>
      <c r="E234" s="54" t="s">
        <v>156</v>
      </c>
      <c r="F234" s="40" t="s">
        <v>41</v>
      </c>
      <c r="G234" s="41" t="s">
        <v>9</v>
      </c>
      <c r="H234" s="120">
        <v>26000</v>
      </c>
      <c r="I234" s="120">
        <v>746.2</v>
      </c>
      <c r="J234" s="120">
        <v>790.4</v>
      </c>
      <c r="K234" s="120">
        <v>0</v>
      </c>
      <c r="L234" s="120">
        <v>0</v>
      </c>
      <c r="M234" s="120">
        <v>25</v>
      </c>
      <c r="N234" s="120">
        <v>9565.01</v>
      </c>
      <c r="O234" s="120">
        <f>+I234+J234+K234+L234+M234+N234</f>
        <v>11126.61</v>
      </c>
      <c r="P234" s="120">
        <f>+H234</f>
        <v>26000</v>
      </c>
      <c r="Q234" s="120">
        <f>+P234-O234</f>
        <v>14873.39</v>
      </c>
    </row>
    <row r="235" spans="1:17" s="39" customFormat="1" ht="24" customHeight="1">
      <c r="A235" s="38">
        <v>229</v>
      </c>
      <c r="B235" s="73" t="s">
        <v>159</v>
      </c>
      <c r="C235" s="73" t="s">
        <v>1</v>
      </c>
      <c r="D235" s="59" t="s">
        <v>103</v>
      </c>
      <c r="E235" s="56" t="s">
        <v>156</v>
      </c>
      <c r="F235" s="40" t="s">
        <v>41</v>
      </c>
      <c r="G235" s="41" t="s">
        <v>9</v>
      </c>
      <c r="H235" s="120">
        <v>25000</v>
      </c>
      <c r="I235" s="120">
        <v>717.5</v>
      </c>
      <c r="J235" s="120">
        <v>760</v>
      </c>
      <c r="K235" s="120">
        <v>0</v>
      </c>
      <c r="L235" s="120">
        <v>0</v>
      </c>
      <c r="M235" s="120">
        <v>25</v>
      </c>
      <c r="N235" s="120">
        <v>678</v>
      </c>
      <c r="O235" s="120">
        <f>+I235+J235+K235+L235+M235+N235</f>
        <v>2180.5</v>
      </c>
      <c r="P235" s="120">
        <f>+H235</f>
        <v>25000</v>
      </c>
      <c r="Q235" s="120">
        <f>+P235-O235</f>
        <v>22819.5</v>
      </c>
    </row>
    <row r="236" spans="1:17" s="39" customFormat="1" ht="24" customHeight="1">
      <c r="A236" s="38">
        <v>230</v>
      </c>
      <c r="B236" s="74" t="s">
        <v>160</v>
      </c>
      <c r="C236" s="74" t="s">
        <v>1</v>
      </c>
      <c r="D236" s="59" t="s">
        <v>103</v>
      </c>
      <c r="E236" s="54" t="s">
        <v>156</v>
      </c>
      <c r="F236" s="40" t="s">
        <v>41</v>
      </c>
      <c r="G236" s="41" t="s">
        <v>10</v>
      </c>
      <c r="H236" s="120">
        <v>19667.96</v>
      </c>
      <c r="I236" s="120">
        <v>564.47</v>
      </c>
      <c r="J236" s="120">
        <v>597.91</v>
      </c>
      <c r="K236" s="120">
        <v>0</v>
      </c>
      <c r="L236" s="120">
        <v>0</v>
      </c>
      <c r="M236" s="120">
        <v>25</v>
      </c>
      <c r="N236" s="120">
        <v>50</v>
      </c>
      <c r="O236" s="120">
        <f>+I236+J236+K236+L236+M236+N236</f>
        <v>1237.3800000000001</v>
      </c>
      <c r="P236" s="120">
        <f>+H236</f>
        <v>19667.96</v>
      </c>
      <c r="Q236" s="120">
        <f>+P236-O236</f>
        <v>18430.579999999998</v>
      </c>
    </row>
    <row r="237" spans="1:17" s="39" customFormat="1" ht="24" customHeight="1">
      <c r="A237" s="38">
        <v>231</v>
      </c>
      <c r="B237" s="73" t="s">
        <v>161</v>
      </c>
      <c r="C237" s="74" t="s">
        <v>1</v>
      </c>
      <c r="D237" s="59" t="s">
        <v>103</v>
      </c>
      <c r="E237" s="54" t="s">
        <v>156</v>
      </c>
      <c r="F237" s="40" t="s">
        <v>31</v>
      </c>
      <c r="G237" s="41" t="s">
        <v>9</v>
      </c>
      <c r="H237" s="120">
        <v>25000</v>
      </c>
      <c r="I237" s="120">
        <v>717.5</v>
      </c>
      <c r="J237" s="120">
        <v>760</v>
      </c>
      <c r="K237" s="120">
        <v>0</v>
      </c>
      <c r="L237" s="120">
        <v>0</v>
      </c>
      <c r="M237" s="120">
        <v>25</v>
      </c>
      <c r="N237" s="120">
        <v>50</v>
      </c>
      <c r="O237" s="120">
        <f>+I237+J237+K237+L237+M237+N237</f>
        <v>1552.5</v>
      </c>
      <c r="P237" s="120">
        <f>+H237</f>
        <v>25000</v>
      </c>
      <c r="Q237" s="120">
        <f>+P237-O237</f>
        <v>23447.5</v>
      </c>
    </row>
    <row r="238" spans="1:17" s="39" customFormat="1" ht="24" customHeight="1">
      <c r="A238" s="38">
        <v>232</v>
      </c>
      <c r="B238" s="74" t="s">
        <v>162</v>
      </c>
      <c r="C238" s="74" t="s">
        <v>1</v>
      </c>
      <c r="D238" s="59" t="s">
        <v>103</v>
      </c>
      <c r="E238" s="54" t="s">
        <v>156</v>
      </c>
      <c r="F238" s="40" t="s">
        <v>41</v>
      </c>
      <c r="G238" s="41" t="s">
        <v>10</v>
      </c>
      <c r="H238" s="120">
        <v>16500</v>
      </c>
      <c r="I238" s="120">
        <v>473.55</v>
      </c>
      <c r="J238" s="120">
        <v>501.6</v>
      </c>
      <c r="K238" s="120">
        <v>0</v>
      </c>
      <c r="L238" s="120">
        <v>0</v>
      </c>
      <c r="M238" s="120">
        <v>25</v>
      </c>
      <c r="N238" s="120">
        <v>4214.38</v>
      </c>
      <c r="O238" s="120">
        <f>+I238+J238+K238+L238+M238+N238</f>
        <v>5214.5300000000007</v>
      </c>
      <c r="P238" s="120">
        <f>+H238</f>
        <v>16500</v>
      </c>
      <c r="Q238" s="120">
        <f>+P238-O238</f>
        <v>11285.47</v>
      </c>
    </row>
    <row r="239" spans="1:17" s="39" customFormat="1" ht="24" customHeight="1">
      <c r="A239" s="38">
        <v>233</v>
      </c>
      <c r="B239" s="74" t="s">
        <v>163</v>
      </c>
      <c r="C239" s="74" t="s">
        <v>1</v>
      </c>
      <c r="D239" s="59" t="s">
        <v>103</v>
      </c>
      <c r="E239" s="54" t="s">
        <v>156</v>
      </c>
      <c r="F239" s="40" t="s">
        <v>41</v>
      </c>
      <c r="G239" s="41" t="s">
        <v>10</v>
      </c>
      <c r="H239" s="120">
        <v>16500</v>
      </c>
      <c r="I239" s="120">
        <v>473.55</v>
      </c>
      <c r="J239" s="120">
        <v>501.6</v>
      </c>
      <c r="K239" s="120">
        <v>0</v>
      </c>
      <c r="L239" s="120">
        <v>0</v>
      </c>
      <c r="M239" s="120">
        <v>25</v>
      </c>
      <c r="N239" s="120">
        <v>50</v>
      </c>
      <c r="O239" s="120">
        <f>+I239+J239+K239+L239+M239+N239</f>
        <v>1050.1500000000001</v>
      </c>
      <c r="P239" s="120">
        <f>+H239</f>
        <v>16500</v>
      </c>
      <c r="Q239" s="120">
        <f>+P239-O239</f>
        <v>15449.85</v>
      </c>
    </row>
    <row r="240" spans="1:17" s="39" customFormat="1" ht="24" customHeight="1">
      <c r="A240" s="38">
        <v>234</v>
      </c>
      <c r="B240" s="74" t="s">
        <v>164</v>
      </c>
      <c r="C240" s="74" t="s">
        <v>1</v>
      </c>
      <c r="D240" s="59" t="s">
        <v>103</v>
      </c>
      <c r="E240" s="54" t="s">
        <v>156</v>
      </c>
      <c r="F240" s="40" t="s">
        <v>41</v>
      </c>
      <c r="G240" s="41" t="s">
        <v>9</v>
      </c>
      <c r="H240" s="120">
        <v>22000</v>
      </c>
      <c r="I240" s="120">
        <v>631.4</v>
      </c>
      <c r="J240" s="120">
        <v>668.8</v>
      </c>
      <c r="K240" s="120">
        <v>0</v>
      </c>
      <c r="L240" s="120">
        <v>0</v>
      </c>
      <c r="M240" s="120">
        <v>25</v>
      </c>
      <c r="N240" s="120">
        <v>50</v>
      </c>
      <c r="O240" s="120">
        <f>+I240+J240+K240+L240+M240+N240</f>
        <v>1375.1999999999998</v>
      </c>
      <c r="P240" s="120">
        <f>+H240</f>
        <v>22000</v>
      </c>
      <c r="Q240" s="120">
        <f>+P240-O240</f>
        <v>20624.8</v>
      </c>
    </row>
    <row r="241" spans="1:17" s="39" customFormat="1" ht="24" customHeight="1">
      <c r="A241" s="38">
        <v>235</v>
      </c>
      <c r="B241" s="74" t="s">
        <v>165</v>
      </c>
      <c r="C241" s="74" t="s">
        <v>1</v>
      </c>
      <c r="D241" s="59" t="s">
        <v>103</v>
      </c>
      <c r="E241" s="54" t="s">
        <v>156</v>
      </c>
      <c r="F241" s="40" t="s">
        <v>41</v>
      </c>
      <c r="G241" s="41" t="s">
        <v>9</v>
      </c>
      <c r="H241" s="120">
        <v>25000</v>
      </c>
      <c r="I241" s="120">
        <v>717.5</v>
      </c>
      <c r="J241" s="120">
        <v>760</v>
      </c>
      <c r="K241" s="120">
        <v>1715.46</v>
      </c>
      <c r="L241" s="120">
        <v>0</v>
      </c>
      <c r="M241" s="120">
        <v>25</v>
      </c>
      <c r="N241" s="120">
        <v>0</v>
      </c>
      <c r="O241" s="120">
        <f>+I241+J241+K241+L241+M241+N241</f>
        <v>3217.96</v>
      </c>
      <c r="P241" s="120">
        <f>+H241</f>
        <v>25000</v>
      </c>
      <c r="Q241" s="120">
        <f>+P241-O241</f>
        <v>21782.04</v>
      </c>
    </row>
    <row r="242" spans="1:17" s="39" customFormat="1" ht="24" customHeight="1">
      <c r="A242" s="38">
        <v>236</v>
      </c>
      <c r="B242" s="74" t="s">
        <v>166</v>
      </c>
      <c r="C242" s="74" t="s">
        <v>1</v>
      </c>
      <c r="D242" s="59" t="s">
        <v>103</v>
      </c>
      <c r="E242" s="54" t="s">
        <v>156</v>
      </c>
      <c r="F242" s="40" t="s">
        <v>41</v>
      </c>
      <c r="G242" s="41" t="s">
        <v>9</v>
      </c>
      <c r="H242" s="120">
        <v>16500</v>
      </c>
      <c r="I242" s="120">
        <v>473.55</v>
      </c>
      <c r="J242" s="120">
        <v>501.6</v>
      </c>
      <c r="K242" s="120">
        <v>1715.46</v>
      </c>
      <c r="L242" s="120">
        <v>0</v>
      </c>
      <c r="M242" s="120">
        <v>25</v>
      </c>
      <c r="N242" s="120">
        <v>50</v>
      </c>
      <c r="O242" s="120">
        <f>+I242+J242+K242+L242+M242+N242</f>
        <v>2765.61</v>
      </c>
      <c r="P242" s="120">
        <f>+H242</f>
        <v>16500</v>
      </c>
      <c r="Q242" s="120">
        <f>+P242-O242</f>
        <v>13734.39</v>
      </c>
    </row>
    <row r="243" spans="1:17" s="39" customFormat="1" ht="24" customHeight="1">
      <c r="A243" s="38">
        <v>237</v>
      </c>
      <c r="B243" s="73" t="s">
        <v>167</v>
      </c>
      <c r="C243" s="73" t="s">
        <v>1</v>
      </c>
      <c r="D243" s="59" t="s">
        <v>103</v>
      </c>
      <c r="E243" s="56" t="s">
        <v>156</v>
      </c>
      <c r="F243" s="40" t="s">
        <v>31</v>
      </c>
      <c r="G243" s="41" t="s">
        <v>9</v>
      </c>
      <c r="H243" s="120">
        <v>25000</v>
      </c>
      <c r="I243" s="120">
        <v>717.5</v>
      </c>
      <c r="J243" s="120">
        <v>760</v>
      </c>
      <c r="K243" s="120">
        <v>0</v>
      </c>
      <c r="L243" s="120">
        <v>0</v>
      </c>
      <c r="M243" s="120">
        <v>25</v>
      </c>
      <c r="N243" s="120">
        <v>2050</v>
      </c>
      <c r="O243" s="120">
        <f>+I243+J243+K243+L243+M243+N243</f>
        <v>3552.5</v>
      </c>
      <c r="P243" s="120">
        <f>+H243</f>
        <v>25000</v>
      </c>
      <c r="Q243" s="120">
        <f>+P243-O243</f>
        <v>21447.5</v>
      </c>
    </row>
    <row r="244" spans="1:17" s="39" customFormat="1" ht="24" customHeight="1">
      <c r="A244" s="38">
        <v>238</v>
      </c>
      <c r="B244" s="73" t="s">
        <v>446</v>
      </c>
      <c r="C244" s="73" t="s">
        <v>1</v>
      </c>
      <c r="D244" s="59" t="s">
        <v>103</v>
      </c>
      <c r="E244" s="56" t="s">
        <v>156</v>
      </c>
      <c r="F244" s="40" t="s">
        <v>31</v>
      </c>
      <c r="G244" s="41" t="s">
        <v>9</v>
      </c>
      <c r="H244" s="120">
        <v>30000</v>
      </c>
      <c r="I244" s="120">
        <v>861</v>
      </c>
      <c r="J244" s="120">
        <v>912</v>
      </c>
      <c r="K244" s="120">
        <v>0</v>
      </c>
      <c r="L244" s="120">
        <v>0</v>
      </c>
      <c r="M244" s="120">
        <v>25</v>
      </c>
      <c r="N244" s="120">
        <v>50</v>
      </c>
      <c r="O244" s="120">
        <f>+I244+J244+K244+L244+M244+N244</f>
        <v>1848</v>
      </c>
      <c r="P244" s="120">
        <f>+H244</f>
        <v>30000</v>
      </c>
      <c r="Q244" s="120">
        <f>+P244-O244</f>
        <v>28152</v>
      </c>
    </row>
    <row r="245" spans="1:17" s="39" customFormat="1" ht="24" customHeight="1">
      <c r="A245" s="38">
        <v>239</v>
      </c>
      <c r="B245" s="73" t="s">
        <v>453</v>
      </c>
      <c r="C245" s="73" t="s">
        <v>1</v>
      </c>
      <c r="D245" s="59" t="s">
        <v>103</v>
      </c>
      <c r="E245" s="56" t="s">
        <v>156</v>
      </c>
      <c r="F245" s="40" t="s">
        <v>31</v>
      </c>
      <c r="G245" s="41" t="s">
        <v>9</v>
      </c>
      <c r="H245" s="120">
        <v>20000</v>
      </c>
      <c r="I245" s="120">
        <v>574</v>
      </c>
      <c r="J245" s="120">
        <v>608</v>
      </c>
      <c r="K245" s="120">
        <v>0</v>
      </c>
      <c r="L245" s="120">
        <v>0</v>
      </c>
      <c r="M245" s="120">
        <v>25</v>
      </c>
      <c r="N245" s="120">
        <v>1050</v>
      </c>
      <c r="O245" s="120">
        <f>+I245+J245+K245+L245+M245+N245</f>
        <v>2257</v>
      </c>
      <c r="P245" s="120">
        <f>+H245</f>
        <v>20000</v>
      </c>
      <c r="Q245" s="120">
        <f>+P245-O245</f>
        <v>17743</v>
      </c>
    </row>
    <row r="246" spans="1:17" s="39" customFormat="1" ht="24" customHeight="1">
      <c r="A246" s="38">
        <v>240</v>
      </c>
      <c r="B246" s="73" t="s">
        <v>454</v>
      </c>
      <c r="C246" s="73" t="s">
        <v>1</v>
      </c>
      <c r="D246" s="59" t="s">
        <v>103</v>
      </c>
      <c r="E246" s="56" t="s">
        <v>156</v>
      </c>
      <c r="F246" s="40" t="s">
        <v>31</v>
      </c>
      <c r="G246" s="41" t="s">
        <v>9</v>
      </c>
      <c r="H246" s="120">
        <v>20000</v>
      </c>
      <c r="I246" s="120">
        <v>574</v>
      </c>
      <c r="J246" s="120">
        <v>608</v>
      </c>
      <c r="K246" s="120">
        <v>0</v>
      </c>
      <c r="L246" s="120">
        <v>0</v>
      </c>
      <c r="M246" s="120">
        <v>25</v>
      </c>
      <c r="N246" s="120">
        <v>4160.67</v>
      </c>
      <c r="O246" s="120">
        <f>+I246+J246+K246+L246+M246+N246</f>
        <v>5367.67</v>
      </c>
      <c r="P246" s="120">
        <f>+H246</f>
        <v>20000</v>
      </c>
      <c r="Q246" s="120">
        <f>+P246-O246</f>
        <v>14632.33</v>
      </c>
    </row>
    <row r="247" spans="1:17" s="39" customFormat="1" ht="24" customHeight="1">
      <c r="A247" s="38">
        <v>241</v>
      </c>
      <c r="B247" s="73" t="s">
        <v>1103</v>
      </c>
      <c r="C247" s="73" t="s">
        <v>1</v>
      </c>
      <c r="D247" s="59" t="s">
        <v>103</v>
      </c>
      <c r="E247" s="56" t="s">
        <v>156</v>
      </c>
      <c r="F247" s="40" t="s">
        <v>31</v>
      </c>
      <c r="G247" s="41" t="s">
        <v>9</v>
      </c>
      <c r="H247" s="120">
        <v>20000</v>
      </c>
      <c r="I247" s="120">
        <v>574</v>
      </c>
      <c r="J247" s="120">
        <v>608</v>
      </c>
      <c r="K247" s="120">
        <v>0</v>
      </c>
      <c r="L247" s="120">
        <v>0</v>
      </c>
      <c r="M247" s="120">
        <v>25</v>
      </c>
      <c r="N247" s="120">
        <v>50</v>
      </c>
      <c r="O247" s="120">
        <f>+I247+J247+K247+L247+M247+N247</f>
        <v>1257</v>
      </c>
      <c r="P247" s="120">
        <f>+H247</f>
        <v>20000</v>
      </c>
      <c r="Q247" s="120">
        <f>+P247-O247</f>
        <v>18743</v>
      </c>
    </row>
    <row r="248" spans="1:17" s="39" customFormat="1" ht="24" customHeight="1">
      <c r="A248" s="38">
        <v>242</v>
      </c>
      <c r="B248" s="73" t="s">
        <v>1104</v>
      </c>
      <c r="C248" s="73" t="s">
        <v>1</v>
      </c>
      <c r="D248" s="59" t="s">
        <v>103</v>
      </c>
      <c r="E248" s="56" t="s">
        <v>156</v>
      </c>
      <c r="F248" s="40" t="s">
        <v>31</v>
      </c>
      <c r="G248" s="41" t="s">
        <v>9</v>
      </c>
      <c r="H248" s="120">
        <v>20000</v>
      </c>
      <c r="I248" s="120">
        <v>574</v>
      </c>
      <c r="J248" s="120">
        <v>608</v>
      </c>
      <c r="K248" s="120">
        <v>0</v>
      </c>
      <c r="L248" s="120">
        <v>0</v>
      </c>
      <c r="M248" s="120">
        <v>25</v>
      </c>
      <c r="N248" s="120">
        <v>50</v>
      </c>
      <c r="O248" s="120">
        <f>+I248+J248+K248+L248+M248+N248</f>
        <v>1257</v>
      </c>
      <c r="P248" s="120">
        <f>+H248</f>
        <v>20000</v>
      </c>
      <c r="Q248" s="120">
        <f>+P248-O248</f>
        <v>18743</v>
      </c>
    </row>
    <row r="249" spans="1:17" s="39" customFormat="1" ht="24" customHeight="1">
      <c r="A249" s="38">
        <v>243</v>
      </c>
      <c r="B249" s="73" t="s">
        <v>468</v>
      </c>
      <c r="C249" s="73" t="s">
        <v>1</v>
      </c>
      <c r="D249" s="59" t="s">
        <v>103</v>
      </c>
      <c r="E249" s="56" t="s">
        <v>156</v>
      </c>
      <c r="F249" s="40" t="s">
        <v>31</v>
      </c>
      <c r="G249" s="41" t="s">
        <v>9</v>
      </c>
      <c r="H249" s="120">
        <v>25000</v>
      </c>
      <c r="I249" s="120">
        <v>717.5</v>
      </c>
      <c r="J249" s="120">
        <v>760</v>
      </c>
      <c r="K249" s="120">
        <v>0</v>
      </c>
      <c r="L249" s="120">
        <v>0</v>
      </c>
      <c r="M249" s="120">
        <v>25</v>
      </c>
      <c r="N249" s="120">
        <v>0</v>
      </c>
      <c r="O249" s="120">
        <f>+I249+J249+K249+L249+M249+N249</f>
        <v>1502.5</v>
      </c>
      <c r="P249" s="120">
        <f>+H249</f>
        <v>25000</v>
      </c>
      <c r="Q249" s="120">
        <f>+P249-O249</f>
        <v>23497.5</v>
      </c>
    </row>
    <row r="250" spans="1:17" s="39" customFormat="1" ht="24" customHeight="1">
      <c r="A250" s="38">
        <v>244</v>
      </c>
      <c r="B250" s="73" t="s">
        <v>596</v>
      </c>
      <c r="C250" s="73" t="s">
        <v>1</v>
      </c>
      <c r="D250" s="59" t="s">
        <v>103</v>
      </c>
      <c r="E250" s="56" t="s">
        <v>156</v>
      </c>
      <c r="F250" s="40" t="s">
        <v>31</v>
      </c>
      <c r="G250" s="41" t="s">
        <v>9</v>
      </c>
      <c r="H250" s="120">
        <v>40000</v>
      </c>
      <c r="I250" s="120">
        <v>1148</v>
      </c>
      <c r="J250" s="120">
        <v>1216</v>
      </c>
      <c r="K250" s="120">
        <v>0</v>
      </c>
      <c r="L250" s="120">
        <v>442.65</v>
      </c>
      <c r="M250" s="120">
        <v>25</v>
      </c>
      <c r="N250" s="120">
        <v>7947.4</v>
      </c>
      <c r="O250" s="120">
        <f>+I250+J250+K250+L250+M250+N250</f>
        <v>10779.05</v>
      </c>
      <c r="P250" s="120">
        <f>+H250</f>
        <v>40000</v>
      </c>
      <c r="Q250" s="120">
        <f>+P250-O250</f>
        <v>29220.95</v>
      </c>
    </row>
    <row r="251" spans="1:17" s="39" customFormat="1" ht="24" customHeight="1">
      <c r="A251" s="38">
        <v>245</v>
      </c>
      <c r="B251" s="72" t="s">
        <v>380</v>
      </c>
      <c r="C251" s="72" t="s">
        <v>1</v>
      </c>
      <c r="D251" s="59" t="s">
        <v>103</v>
      </c>
      <c r="E251" s="56" t="s">
        <v>156</v>
      </c>
      <c r="F251" s="43" t="s">
        <v>41</v>
      </c>
      <c r="G251" s="38" t="s">
        <v>10</v>
      </c>
      <c r="H251" s="120">
        <v>25000</v>
      </c>
      <c r="I251" s="120">
        <v>717.5</v>
      </c>
      <c r="J251" s="120">
        <v>760</v>
      </c>
      <c r="K251" s="120">
        <v>0</v>
      </c>
      <c r="L251" s="120">
        <v>0</v>
      </c>
      <c r="M251" s="120">
        <v>25</v>
      </c>
      <c r="N251" s="120">
        <v>0</v>
      </c>
      <c r="O251" s="120">
        <f>+I251+J251+K251+L251+M251+N251</f>
        <v>1502.5</v>
      </c>
      <c r="P251" s="120">
        <f>+H251</f>
        <v>25000</v>
      </c>
      <c r="Q251" s="120">
        <f>+P251-O251</f>
        <v>23497.5</v>
      </c>
    </row>
    <row r="252" spans="1:17" s="39" customFormat="1" ht="24" customHeight="1">
      <c r="A252" s="38">
        <v>246</v>
      </c>
      <c r="B252" s="72" t="s">
        <v>874</v>
      </c>
      <c r="C252" s="72" t="s">
        <v>1</v>
      </c>
      <c r="D252" s="59" t="s">
        <v>103</v>
      </c>
      <c r="E252" s="56" t="s">
        <v>156</v>
      </c>
      <c r="F252" s="40" t="s">
        <v>31</v>
      </c>
      <c r="G252" s="38" t="s">
        <v>9</v>
      </c>
      <c r="H252" s="120">
        <v>15000</v>
      </c>
      <c r="I252" s="120">
        <v>430.5</v>
      </c>
      <c r="J252" s="120">
        <v>456</v>
      </c>
      <c r="K252" s="120">
        <v>0</v>
      </c>
      <c r="L252" s="120">
        <v>0</v>
      </c>
      <c r="M252" s="120">
        <v>25</v>
      </c>
      <c r="N252" s="120">
        <v>50</v>
      </c>
      <c r="O252" s="120">
        <f>+I252+J252+K252+L252+M252+N252</f>
        <v>961.5</v>
      </c>
      <c r="P252" s="120">
        <f>+H252</f>
        <v>15000</v>
      </c>
      <c r="Q252" s="120">
        <f>+P252-O252</f>
        <v>14038.5</v>
      </c>
    </row>
    <row r="253" spans="1:17" s="39" customFormat="1" ht="24" customHeight="1">
      <c r="A253" s="38">
        <v>247</v>
      </c>
      <c r="B253" s="72" t="s">
        <v>875</v>
      </c>
      <c r="C253" s="72" t="s">
        <v>1</v>
      </c>
      <c r="D253" s="59" t="s">
        <v>103</v>
      </c>
      <c r="E253" s="56" t="s">
        <v>156</v>
      </c>
      <c r="F253" s="40" t="s">
        <v>31</v>
      </c>
      <c r="G253" s="38" t="s">
        <v>9</v>
      </c>
      <c r="H253" s="120">
        <v>15000</v>
      </c>
      <c r="I253" s="120">
        <v>430.5</v>
      </c>
      <c r="J253" s="120">
        <v>456</v>
      </c>
      <c r="K253" s="120">
        <v>0</v>
      </c>
      <c r="L253" s="120">
        <v>0</v>
      </c>
      <c r="M253" s="120">
        <v>25</v>
      </c>
      <c r="N253" s="120">
        <v>0</v>
      </c>
      <c r="O253" s="120">
        <f>+I253+J253+K253+L253+M253+N253</f>
        <v>911.5</v>
      </c>
      <c r="P253" s="120">
        <f>+H253</f>
        <v>15000</v>
      </c>
      <c r="Q253" s="120">
        <f>+P253-O253</f>
        <v>14088.5</v>
      </c>
    </row>
    <row r="254" spans="1:17" s="39" customFormat="1" ht="24" customHeight="1">
      <c r="A254" s="38">
        <v>248</v>
      </c>
      <c r="B254" s="72" t="s">
        <v>876</v>
      </c>
      <c r="C254" s="72" t="s">
        <v>1</v>
      </c>
      <c r="D254" s="59" t="s">
        <v>103</v>
      </c>
      <c r="E254" s="56" t="s">
        <v>156</v>
      </c>
      <c r="F254" s="40" t="s">
        <v>31</v>
      </c>
      <c r="G254" s="38" t="s">
        <v>9</v>
      </c>
      <c r="H254" s="120">
        <v>15000</v>
      </c>
      <c r="I254" s="120">
        <v>430.5</v>
      </c>
      <c r="J254" s="120">
        <v>456</v>
      </c>
      <c r="K254" s="120">
        <v>0</v>
      </c>
      <c r="L254" s="120">
        <v>0</v>
      </c>
      <c r="M254" s="120">
        <v>25</v>
      </c>
      <c r="N254" s="120">
        <v>0</v>
      </c>
      <c r="O254" s="120">
        <f>+I254+J254+K254+L254+M254+N254</f>
        <v>911.5</v>
      </c>
      <c r="P254" s="120">
        <f>+H254</f>
        <v>15000</v>
      </c>
      <c r="Q254" s="120">
        <f>+P254-O254</f>
        <v>14088.5</v>
      </c>
    </row>
    <row r="255" spans="1:17" s="39" customFormat="1" ht="24" customHeight="1">
      <c r="A255" s="38">
        <v>249</v>
      </c>
      <c r="B255" s="72" t="s">
        <v>877</v>
      </c>
      <c r="C255" s="72" t="s">
        <v>1</v>
      </c>
      <c r="D255" s="59" t="s">
        <v>103</v>
      </c>
      <c r="E255" s="56" t="s">
        <v>156</v>
      </c>
      <c r="F255" s="40" t="s">
        <v>31</v>
      </c>
      <c r="G255" s="38" t="s">
        <v>9</v>
      </c>
      <c r="H255" s="120">
        <v>15000</v>
      </c>
      <c r="I255" s="120">
        <v>430.5</v>
      </c>
      <c r="J255" s="120">
        <v>456</v>
      </c>
      <c r="K255" s="120">
        <v>0</v>
      </c>
      <c r="L255" s="120">
        <v>0</v>
      </c>
      <c r="M255" s="120">
        <v>25</v>
      </c>
      <c r="N255" s="120">
        <v>50</v>
      </c>
      <c r="O255" s="120">
        <f>+I255+J255+K255+L255+M255+N255</f>
        <v>961.5</v>
      </c>
      <c r="P255" s="120">
        <f>+H255</f>
        <v>15000</v>
      </c>
      <c r="Q255" s="120">
        <f>+P255-O255</f>
        <v>14038.5</v>
      </c>
    </row>
    <row r="256" spans="1:17" s="39" customFormat="1" ht="24" customHeight="1">
      <c r="A256" s="38">
        <v>250</v>
      </c>
      <c r="B256" s="72" t="s">
        <v>878</v>
      </c>
      <c r="C256" s="72" t="s">
        <v>1</v>
      </c>
      <c r="D256" s="59" t="s">
        <v>103</v>
      </c>
      <c r="E256" s="56" t="s">
        <v>156</v>
      </c>
      <c r="F256" s="40" t="s">
        <v>31</v>
      </c>
      <c r="G256" s="38" t="s">
        <v>9</v>
      </c>
      <c r="H256" s="120">
        <v>15000</v>
      </c>
      <c r="I256" s="120">
        <v>430.5</v>
      </c>
      <c r="J256" s="120">
        <v>456</v>
      </c>
      <c r="K256" s="120">
        <v>1715.46</v>
      </c>
      <c r="L256" s="120">
        <v>0</v>
      </c>
      <c r="M256" s="120">
        <v>25</v>
      </c>
      <c r="N256" s="120">
        <v>3112.5</v>
      </c>
      <c r="O256" s="120">
        <f>+I256+J256+K256+L256+M256+N256</f>
        <v>5739.46</v>
      </c>
      <c r="P256" s="120">
        <f>+H256</f>
        <v>15000</v>
      </c>
      <c r="Q256" s="120">
        <f>+P256-O256</f>
        <v>9260.5400000000009</v>
      </c>
    </row>
    <row r="257" spans="1:17" s="39" customFormat="1" ht="24" customHeight="1">
      <c r="A257" s="38">
        <v>251</v>
      </c>
      <c r="B257" s="72" t="s">
        <v>879</v>
      </c>
      <c r="C257" s="72" t="s">
        <v>1</v>
      </c>
      <c r="D257" s="59" t="s">
        <v>103</v>
      </c>
      <c r="E257" s="56" t="s">
        <v>156</v>
      </c>
      <c r="F257" s="40" t="s">
        <v>31</v>
      </c>
      <c r="G257" s="38" t="s">
        <v>9</v>
      </c>
      <c r="H257" s="120">
        <v>15000</v>
      </c>
      <c r="I257" s="120">
        <v>430.5</v>
      </c>
      <c r="J257" s="120">
        <v>456</v>
      </c>
      <c r="K257" s="120">
        <v>0</v>
      </c>
      <c r="L257" s="120">
        <v>0</v>
      </c>
      <c r="M257" s="120">
        <v>25</v>
      </c>
      <c r="N257" s="120">
        <v>50</v>
      </c>
      <c r="O257" s="120">
        <f>+I257+J257+K257+L257+M257+N257</f>
        <v>961.5</v>
      </c>
      <c r="P257" s="120">
        <f>+H257</f>
        <v>15000</v>
      </c>
      <c r="Q257" s="120">
        <f>+P257-O257</f>
        <v>14038.5</v>
      </c>
    </row>
    <row r="258" spans="1:17" s="39" customFormat="1" ht="24" customHeight="1">
      <c r="A258" s="38">
        <v>252</v>
      </c>
      <c r="B258" s="72" t="s">
        <v>880</v>
      </c>
      <c r="C258" s="72" t="s">
        <v>1</v>
      </c>
      <c r="D258" s="59" t="s">
        <v>103</v>
      </c>
      <c r="E258" s="56" t="s">
        <v>156</v>
      </c>
      <c r="F258" s="40" t="s">
        <v>31</v>
      </c>
      <c r="G258" s="38" t="s">
        <v>9</v>
      </c>
      <c r="H258" s="120">
        <v>15000</v>
      </c>
      <c r="I258" s="120">
        <v>430.5</v>
      </c>
      <c r="J258" s="120">
        <v>456</v>
      </c>
      <c r="K258" s="120">
        <v>0</v>
      </c>
      <c r="L258" s="120">
        <v>0</v>
      </c>
      <c r="M258" s="120">
        <v>25</v>
      </c>
      <c r="N258" s="120">
        <v>3112.5</v>
      </c>
      <c r="O258" s="120">
        <f>+I258+J258+K258+L258+M258+N258</f>
        <v>4024</v>
      </c>
      <c r="P258" s="120">
        <f>+H258</f>
        <v>15000</v>
      </c>
      <c r="Q258" s="120">
        <f>+P258-O258</f>
        <v>10976</v>
      </c>
    </row>
    <row r="259" spans="1:17" s="39" customFormat="1" ht="24" customHeight="1">
      <c r="A259" s="38">
        <v>253</v>
      </c>
      <c r="B259" s="72" t="s">
        <v>881</v>
      </c>
      <c r="C259" s="72" t="s">
        <v>1</v>
      </c>
      <c r="D259" s="59" t="s">
        <v>103</v>
      </c>
      <c r="E259" s="56" t="s">
        <v>156</v>
      </c>
      <c r="F259" s="40" t="s">
        <v>31</v>
      </c>
      <c r="G259" s="38" t="s">
        <v>9</v>
      </c>
      <c r="H259" s="120">
        <v>15000</v>
      </c>
      <c r="I259" s="120">
        <v>430.5</v>
      </c>
      <c r="J259" s="120">
        <v>456</v>
      </c>
      <c r="K259" s="120">
        <v>0</v>
      </c>
      <c r="L259" s="120">
        <v>0</v>
      </c>
      <c r="M259" s="120">
        <v>25</v>
      </c>
      <c r="N259" s="120">
        <v>0</v>
      </c>
      <c r="O259" s="120">
        <f>+I259+J259+K259+L259+M259+N259</f>
        <v>911.5</v>
      </c>
      <c r="P259" s="120">
        <f>+H259</f>
        <v>15000</v>
      </c>
      <c r="Q259" s="120">
        <f>+P259-O259</f>
        <v>14088.5</v>
      </c>
    </row>
    <row r="260" spans="1:17" s="39" customFormat="1" ht="24" customHeight="1">
      <c r="A260" s="38">
        <v>254</v>
      </c>
      <c r="B260" s="72" t="s">
        <v>1242</v>
      </c>
      <c r="C260" s="72" t="s">
        <v>1243</v>
      </c>
      <c r="D260" s="59" t="s">
        <v>103</v>
      </c>
      <c r="E260" s="56" t="s">
        <v>156</v>
      </c>
      <c r="F260" s="40" t="s">
        <v>31</v>
      </c>
      <c r="G260" s="38" t="s">
        <v>9</v>
      </c>
      <c r="H260" s="120">
        <v>16500</v>
      </c>
      <c r="I260" s="120">
        <v>473.55</v>
      </c>
      <c r="J260" s="120">
        <v>501.6</v>
      </c>
      <c r="K260" s="120">
        <v>0</v>
      </c>
      <c r="L260" s="120">
        <v>0</v>
      </c>
      <c r="M260" s="120">
        <v>25</v>
      </c>
      <c r="N260" s="120">
        <v>0</v>
      </c>
      <c r="O260" s="120">
        <f>+I260+J260+K260+L260+M260+N260</f>
        <v>1000.1500000000001</v>
      </c>
      <c r="P260" s="120">
        <f>+H260</f>
        <v>16500</v>
      </c>
      <c r="Q260" s="120">
        <f>+P260-O260</f>
        <v>15499.85</v>
      </c>
    </row>
    <row r="261" spans="1:17" s="39" customFormat="1" ht="24" customHeight="1">
      <c r="A261" s="38">
        <v>255</v>
      </c>
      <c r="B261" s="72" t="s">
        <v>1244</v>
      </c>
      <c r="C261" s="72" t="s">
        <v>1</v>
      </c>
      <c r="D261" s="59" t="s">
        <v>103</v>
      </c>
      <c r="E261" s="56" t="s">
        <v>156</v>
      </c>
      <c r="F261" s="40" t="s">
        <v>31</v>
      </c>
      <c r="G261" s="38" t="s">
        <v>10</v>
      </c>
      <c r="H261" s="120">
        <v>16500</v>
      </c>
      <c r="I261" s="120">
        <v>473.55</v>
      </c>
      <c r="J261" s="120">
        <v>501.6</v>
      </c>
      <c r="K261" s="120">
        <v>0</v>
      </c>
      <c r="L261" s="120">
        <v>0</v>
      </c>
      <c r="M261" s="120">
        <v>25</v>
      </c>
      <c r="N261" s="120">
        <v>50</v>
      </c>
      <c r="O261" s="120">
        <f>+I261+J261+K261+L261+M261+N261</f>
        <v>1050.1500000000001</v>
      </c>
      <c r="P261" s="120">
        <f>+H261</f>
        <v>16500</v>
      </c>
      <c r="Q261" s="120">
        <f>+P261-O261</f>
        <v>15449.85</v>
      </c>
    </row>
    <row r="262" spans="1:17" s="39" customFormat="1" ht="24" customHeight="1">
      <c r="A262" s="38">
        <v>256</v>
      </c>
      <c r="B262" s="73" t="s">
        <v>872</v>
      </c>
      <c r="C262" s="73" t="s">
        <v>149</v>
      </c>
      <c r="D262" s="59" t="s">
        <v>103</v>
      </c>
      <c r="E262" s="56" t="s">
        <v>156</v>
      </c>
      <c r="F262" s="40" t="s">
        <v>31</v>
      </c>
      <c r="G262" s="41" t="s">
        <v>10</v>
      </c>
      <c r="H262" s="120">
        <v>25000</v>
      </c>
      <c r="I262" s="120">
        <v>717.5</v>
      </c>
      <c r="J262" s="120">
        <v>760</v>
      </c>
      <c r="K262" s="120">
        <v>0</v>
      </c>
      <c r="L262" s="120">
        <v>0</v>
      </c>
      <c r="M262" s="120">
        <v>25</v>
      </c>
      <c r="N262" s="120">
        <v>50</v>
      </c>
      <c r="O262" s="120">
        <f>+I262+J262+K262+L262+M262+N262</f>
        <v>1552.5</v>
      </c>
      <c r="P262" s="120">
        <f>+H262</f>
        <v>25000</v>
      </c>
      <c r="Q262" s="120">
        <f>+P262-O262</f>
        <v>23447.5</v>
      </c>
    </row>
    <row r="263" spans="1:17" s="39" customFormat="1" ht="24" customHeight="1">
      <c r="A263" s="38">
        <v>257</v>
      </c>
      <c r="B263" s="73" t="s">
        <v>883</v>
      </c>
      <c r="C263" s="73" t="s">
        <v>863</v>
      </c>
      <c r="D263" s="59" t="s">
        <v>103</v>
      </c>
      <c r="E263" s="56" t="s">
        <v>156</v>
      </c>
      <c r="F263" s="40" t="s">
        <v>31</v>
      </c>
      <c r="G263" s="41" t="s">
        <v>10</v>
      </c>
      <c r="H263" s="120">
        <v>15000</v>
      </c>
      <c r="I263" s="120">
        <v>430.5</v>
      </c>
      <c r="J263" s="120">
        <v>456</v>
      </c>
      <c r="K263" s="120">
        <v>0</v>
      </c>
      <c r="L263" s="120">
        <v>0</v>
      </c>
      <c r="M263" s="120">
        <v>25</v>
      </c>
      <c r="N263" s="120">
        <v>0</v>
      </c>
      <c r="O263" s="120">
        <f>+I263+J263+K263+L263+M263+N263</f>
        <v>911.5</v>
      </c>
      <c r="P263" s="120">
        <f>+H263</f>
        <v>15000</v>
      </c>
      <c r="Q263" s="120">
        <f>+P263-O263</f>
        <v>14088.5</v>
      </c>
    </row>
    <row r="264" spans="1:17" s="39" customFormat="1" ht="24" customHeight="1">
      <c r="A264" s="38">
        <v>258</v>
      </c>
      <c r="B264" s="73" t="s">
        <v>882</v>
      </c>
      <c r="C264" s="74" t="s">
        <v>2</v>
      </c>
      <c r="D264" s="59" t="s">
        <v>103</v>
      </c>
      <c r="E264" s="56" t="s">
        <v>156</v>
      </c>
      <c r="F264" s="40" t="s">
        <v>31</v>
      </c>
      <c r="G264" s="41" t="s">
        <v>10</v>
      </c>
      <c r="H264" s="120">
        <v>15000</v>
      </c>
      <c r="I264" s="120">
        <v>430.5</v>
      </c>
      <c r="J264" s="120">
        <v>456</v>
      </c>
      <c r="K264" s="120">
        <v>0</v>
      </c>
      <c r="L264" s="120">
        <v>0</v>
      </c>
      <c r="M264" s="120">
        <v>25</v>
      </c>
      <c r="N264" s="120">
        <v>0</v>
      </c>
      <c r="O264" s="120">
        <f>+I264+J264+K264+L264+M264+N264</f>
        <v>911.5</v>
      </c>
      <c r="P264" s="120">
        <f>+H264</f>
        <v>15000</v>
      </c>
      <c r="Q264" s="120">
        <f>+P264-O264</f>
        <v>14088.5</v>
      </c>
    </row>
    <row r="265" spans="1:17" s="39" customFormat="1" ht="24" customHeight="1">
      <c r="A265" s="38">
        <v>259</v>
      </c>
      <c r="B265" s="73" t="s">
        <v>1241</v>
      </c>
      <c r="C265" s="74" t="s">
        <v>469</v>
      </c>
      <c r="D265" s="59" t="s">
        <v>103</v>
      </c>
      <c r="E265" s="56" t="s">
        <v>156</v>
      </c>
      <c r="F265" s="40" t="s">
        <v>31</v>
      </c>
      <c r="G265" s="41" t="s">
        <v>9</v>
      </c>
      <c r="H265" s="120">
        <v>16500</v>
      </c>
      <c r="I265" s="120">
        <v>473.55</v>
      </c>
      <c r="J265" s="120">
        <v>501.6</v>
      </c>
      <c r="K265" s="120">
        <v>0</v>
      </c>
      <c r="L265" s="120">
        <v>0</v>
      </c>
      <c r="M265" s="120">
        <v>25</v>
      </c>
      <c r="N265" s="120">
        <v>0</v>
      </c>
      <c r="O265" s="120">
        <f>+I265+J265+K265+L265+M265+N265</f>
        <v>1000.1500000000001</v>
      </c>
      <c r="P265" s="120">
        <f>+H265</f>
        <v>16500</v>
      </c>
      <c r="Q265" s="120">
        <f>+P265-O265</f>
        <v>15499.85</v>
      </c>
    </row>
    <row r="266" spans="1:17" s="39" customFormat="1" ht="24" customHeight="1">
      <c r="A266" s="38">
        <v>260</v>
      </c>
      <c r="B266" s="73" t="s">
        <v>168</v>
      </c>
      <c r="C266" s="73" t="s">
        <v>66</v>
      </c>
      <c r="D266" s="59" t="s">
        <v>103</v>
      </c>
      <c r="E266" s="56" t="s">
        <v>169</v>
      </c>
      <c r="F266" s="40" t="s">
        <v>31</v>
      </c>
      <c r="G266" s="41" t="s">
        <v>10</v>
      </c>
      <c r="H266" s="120">
        <v>50000</v>
      </c>
      <c r="I266" s="120">
        <v>1435</v>
      </c>
      <c r="J266" s="120">
        <v>1520</v>
      </c>
      <c r="K266" s="120">
        <v>0</v>
      </c>
      <c r="L266" s="120">
        <v>1854</v>
      </c>
      <c r="M266" s="120">
        <v>25</v>
      </c>
      <c r="N266" s="120">
        <v>0</v>
      </c>
      <c r="O266" s="120">
        <f>+I266+J266+K266+L266+M266+N266</f>
        <v>4834</v>
      </c>
      <c r="P266" s="120">
        <f>+H266</f>
        <v>50000</v>
      </c>
      <c r="Q266" s="120">
        <f>+P266-O266</f>
        <v>45166</v>
      </c>
    </row>
    <row r="267" spans="1:17" s="39" customFormat="1" ht="24" customHeight="1">
      <c r="A267" s="38">
        <v>261</v>
      </c>
      <c r="B267" s="73" t="s">
        <v>1250</v>
      </c>
      <c r="C267" s="73" t="s">
        <v>66</v>
      </c>
      <c r="D267" s="59" t="s">
        <v>103</v>
      </c>
      <c r="E267" s="56" t="s">
        <v>169</v>
      </c>
      <c r="F267" s="40" t="s">
        <v>31</v>
      </c>
      <c r="G267" s="41" t="s">
        <v>10</v>
      </c>
      <c r="H267" s="120">
        <v>35000</v>
      </c>
      <c r="I267" s="120">
        <v>1004.5</v>
      </c>
      <c r="J267" s="120">
        <v>1064</v>
      </c>
      <c r="K267" s="120">
        <v>0</v>
      </c>
      <c r="L267" s="120">
        <v>0</v>
      </c>
      <c r="M267" s="120">
        <v>25</v>
      </c>
      <c r="N267" s="120">
        <v>0</v>
      </c>
      <c r="O267" s="120">
        <f>+I267+J267+K267+L267+M267+N267</f>
        <v>2093.5</v>
      </c>
      <c r="P267" s="120">
        <f>+H267</f>
        <v>35000</v>
      </c>
      <c r="Q267" s="120">
        <f>+P267-O267</f>
        <v>32906.5</v>
      </c>
    </row>
    <row r="268" spans="1:17" s="39" customFormat="1" ht="24" customHeight="1">
      <c r="A268" s="38">
        <v>262</v>
      </c>
      <c r="B268" s="72" t="s">
        <v>594</v>
      </c>
      <c r="C268" s="72" t="s">
        <v>435</v>
      </c>
      <c r="D268" s="59" t="s">
        <v>103</v>
      </c>
      <c r="E268" s="56" t="s">
        <v>169</v>
      </c>
      <c r="F268" s="40" t="s">
        <v>41</v>
      </c>
      <c r="G268" s="41" t="s">
        <v>9</v>
      </c>
      <c r="H268" s="120">
        <v>45000</v>
      </c>
      <c r="I268" s="120">
        <v>1291.5</v>
      </c>
      <c r="J268" s="120">
        <v>1368</v>
      </c>
      <c r="K268" s="120">
        <v>0</v>
      </c>
      <c r="L268" s="120">
        <v>1148.33</v>
      </c>
      <c r="M268" s="120">
        <v>25</v>
      </c>
      <c r="N268" s="120">
        <v>4880.34</v>
      </c>
      <c r="O268" s="120">
        <f>+I268+J268+K268+L268+M268+N268</f>
        <v>8713.17</v>
      </c>
      <c r="P268" s="120">
        <f>+H268</f>
        <v>45000</v>
      </c>
      <c r="Q268" s="120">
        <f>+P268-O268</f>
        <v>36286.83</v>
      </c>
    </row>
    <row r="269" spans="1:17" s="39" customFormat="1" ht="24" customHeight="1">
      <c r="A269" s="38">
        <v>263</v>
      </c>
      <c r="B269" s="73" t="s">
        <v>680</v>
      </c>
      <c r="C269" s="73" t="s">
        <v>151</v>
      </c>
      <c r="D269" s="59" t="s">
        <v>103</v>
      </c>
      <c r="E269" s="56" t="s">
        <v>169</v>
      </c>
      <c r="F269" s="40" t="s">
        <v>31</v>
      </c>
      <c r="G269" s="41" t="s">
        <v>10</v>
      </c>
      <c r="H269" s="120">
        <v>35000</v>
      </c>
      <c r="I269" s="120">
        <v>1004.5</v>
      </c>
      <c r="J269" s="120">
        <v>1064</v>
      </c>
      <c r="K269" s="120">
        <v>0</v>
      </c>
      <c r="L269" s="120">
        <v>0</v>
      </c>
      <c r="M269" s="120">
        <v>25</v>
      </c>
      <c r="N269" s="120">
        <v>0</v>
      </c>
      <c r="O269" s="120">
        <f>+I269+J269+K269+L269+M269+N269</f>
        <v>2093.5</v>
      </c>
      <c r="P269" s="120">
        <f>+H269</f>
        <v>35000</v>
      </c>
      <c r="Q269" s="120">
        <f>+P269-O269</f>
        <v>32906.5</v>
      </c>
    </row>
    <row r="270" spans="1:17" s="39" customFormat="1" ht="24" customHeight="1">
      <c r="A270" s="38">
        <v>264</v>
      </c>
      <c r="B270" s="73" t="s">
        <v>683</v>
      </c>
      <c r="C270" s="73" t="s">
        <v>682</v>
      </c>
      <c r="D270" s="59" t="s">
        <v>103</v>
      </c>
      <c r="E270" s="56" t="s">
        <v>169</v>
      </c>
      <c r="F270" s="40" t="s">
        <v>31</v>
      </c>
      <c r="G270" s="41" t="s">
        <v>10</v>
      </c>
      <c r="H270" s="120">
        <v>30000</v>
      </c>
      <c r="I270" s="120">
        <v>861</v>
      </c>
      <c r="J270" s="120">
        <v>912</v>
      </c>
      <c r="K270" s="120">
        <v>0</v>
      </c>
      <c r="L270" s="120">
        <v>0</v>
      </c>
      <c r="M270" s="120">
        <v>25</v>
      </c>
      <c r="N270" s="120">
        <v>0</v>
      </c>
      <c r="O270" s="120">
        <f>+I270+J270+K270+L270+M270+N270</f>
        <v>1798</v>
      </c>
      <c r="P270" s="120">
        <f>+H270</f>
        <v>30000</v>
      </c>
      <c r="Q270" s="120">
        <f>+P270-O270</f>
        <v>28202</v>
      </c>
    </row>
    <row r="271" spans="1:17" s="39" customFormat="1" ht="24" customHeight="1">
      <c r="A271" s="38">
        <v>265</v>
      </c>
      <c r="B271" s="73" t="s">
        <v>797</v>
      </c>
      <c r="C271" s="73" t="s">
        <v>682</v>
      </c>
      <c r="D271" s="59" t="s">
        <v>103</v>
      </c>
      <c r="E271" s="56" t="s">
        <v>169</v>
      </c>
      <c r="F271" s="40" t="s">
        <v>31</v>
      </c>
      <c r="G271" s="41" t="s">
        <v>10</v>
      </c>
      <c r="H271" s="120">
        <v>40000</v>
      </c>
      <c r="I271" s="120">
        <v>1148</v>
      </c>
      <c r="J271" s="120">
        <v>1216</v>
      </c>
      <c r="K271" s="120">
        <v>0</v>
      </c>
      <c r="L271" s="120">
        <v>442.65</v>
      </c>
      <c r="M271" s="120">
        <v>25</v>
      </c>
      <c r="N271" s="120">
        <v>0</v>
      </c>
      <c r="O271" s="120">
        <f>+I271+J271+K271+L271+M271+N271</f>
        <v>2831.65</v>
      </c>
      <c r="P271" s="120">
        <f>+H271</f>
        <v>40000</v>
      </c>
      <c r="Q271" s="120">
        <f>+P271-O271</f>
        <v>37168.35</v>
      </c>
    </row>
    <row r="272" spans="1:17" s="39" customFormat="1" ht="24" customHeight="1">
      <c r="A272" s="38">
        <v>266</v>
      </c>
      <c r="B272" s="73" t="s">
        <v>1018</v>
      </c>
      <c r="C272" s="73" t="s">
        <v>682</v>
      </c>
      <c r="D272" s="59" t="s">
        <v>103</v>
      </c>
      <c r="E272" s="56" t="s">
        <v>169</v>
      </c>
      <c r="F272" s="40" t="s">
        <v>31</v>
      </c>
      <c r="G272" s="41" t="s">
        <v>10</v>
      </c>
      <c r="H272" s="120">
        <v>33000</v>
      </c>
      <c r="I272" s="120">
        <v>947.1</v>
      </c>
      <c r="J272" s="120">
        <v>1003.2</v>
      </c>
      <c r="K272" s="120">
        <v>0</v>
      </c>
      <c r="L272" s="120">
        <v>0</v>
      </c>
      <c r="M272" s="120">
        <v>25</v>
      </c>
      <c r="N272" s="120">
        <v>0</v>
      </c>
      <c r="O272" s="120">
        <f>+I272+J272+K272+L272+M272+N272</f>
        <v>1975.3000000000002</v>
      </c>
      <c r="P272" s="120">
        <f>+H272</f>
        <v>33000</v>
      </c>
      <c r="Q272" s="120">
        <f>+P272-O272</f>
        <v>31024.7</v>
      </c>
    </row>
    <row r="273" spans="1:18" s="39" customFormat="1" ht="24" customHeight="1">
      <c r="A273" s="38">
        <v>267</v>
      </c>
      <c r="B273" s="73" t="s">
        <v>685</v>
      </c>
      <c r="C273" s="73" t="s">
        <v>39</v>
      </c>
      <c r="D273" s="59" t="s">
        <v>103</v>
      </c>
      <c r="E273" s="56" t="s">
        <v>169</v>
      </c>
      <c r="F273" s="40" t="s">
        <v>31</v>
      </c>
      <c r="G273" s="41" t="s">
        <v>9</v>
      </c>
      <c r="H273" s="120">
        <v>26000</v>
      </c>
      <c r="I273" s="120">
        <v>746.2</v>
      </c>
      <c r="J273" s="120">
        <v>790.4</v>
      </c>
      <c r="K273" s="120">
        <v>0</v>
      </c>
      <c r="L273" s="120">
        <v>0</v>
      </c>
      <c r="M273" s="120">
        <v>25</v>
      </c>
      <c r="N273" s="120">
        <v>0</v>
      </c>
      <c r="O273" s="120">
        <f>+I273+J273+K273+L273+M273+N273</f>
        <v>1561.6</v>
      </c>
      <c r="P273" s="120">
        <f>+H273</f>
        <v>26000</v>
      </c>
      <c r="Q273" s="120">
        <f>+P273-O273</f>
        <v>24438.400000000001</v>
      </c>
    </row>
    <row r="274" spans="1:18" s="39" customFormat="1" ht="24" customHeight="1">
      <c r="A274" s="38">
        <v>268</v>
      </c>
      <c r="B274" s="73" t="s">
        <v>686</v>
      </c>
      <c r="C274" s="73" t="s">
        <v>39</v>
      </c>
      <c r="D274" s="59" t="s">
        <v>103</v>
      </c>
      <c r="E274" s="56" t="s">
        <v>169</v>
      </c>
      <c r="F274" s="40" t="s">
        <v>31</v>
      </c>
      <c r="G274" s="41" t="s">
        <v>9</v>
      </c>
      <c r="H274" s="120">
        <v>26000</v>
      </c>
      <c r="I274" s="120">
        <v>746.2</v>
      </c>
      <c r="J274" s="120">
        <v>790.4</v>
      </c>
      <c r="K274" s="120">
        <v>0</v>
      </c>
      <c r="L274" s="120">
        <v>0</v>
      </c>
      <c r="M274" s="120">
        <v>25</v>
      </c>
      <c r="N274" s="120">
        <v>0</v>
      </c>
      <c r="O274" s="120">
        <f>+I274+J274+K274+L274+M274+N274</f>
        <v>1561.6</v>
      </c>
      <c r="P274" s="120">
        <f>+H274</f>
        <v>26000</v>
      </c>
      <c r="Q274" s="120">
        <f>+P274-O274</f>
        <v>24438.400000000001</v>
      </c>
    </row>
    <row r="275" spans="1:18" s="39" customFormat="1" ht="24" customHeight="1">
      <c r="A275" s="38">
        <v>269</v>
      </c>
      <c r="B275" s="73" t="s">
        <v>687</v>
      </c>
      <c r="C275" s="73" t="s">
        <v>39</v>
      </c>
      <c r="D275" s="59" t="s">
        <v>103</v>
      </c>
      <c r="E275" s="56" t="s">
        <v>169</v>
      </c>
      <c r="F275" s="40" t="s">
        <v>31</v>
      </c>
      <c r="G275" s="41" t="s">
        <v>9</v>
      </c>
      <c r="H275" s="120">
        <v>26000</v>
      </c>
      <c r="I275" s="120">
        <v>746.2</v>
      </c>
      <c r="J275" s="120">
        <v>790.4</v>
      </c>
      <c r="K275" s="120">
        <v>0</v>
      </c>
      <c r="L275" s="120">
        <v>0</v>
      </c>
      <c r="M275" s="120">
        <v>25</v>
      </c>
      <c r="N275" s="120">
        <v>0</v>
      </c>
      <c r="O275" s="120">
        <f>+I275+J275+K275+L275+M275+N275</f>
        <v>1561.6</v>
      </c>
      <c r="P275" s="120">
        <f>+H275</f>
        <v>26000</v>
      </c>
      <c r="Q275" s="120">
        <f>+P275-O275</f>
        <v>24438.400000000001</v>
      </c>
    </row>
    <row r="276" spans="1:18" s="39" customFormat="1" ht="24" customHeight="1">
      <c r="A276" s="38">
        <v>270</v>
      </c>
      <c r="B276" s="74" t="s">
        <v>327</v>
      </c>
      <c r="C276" s="74" t="s">
        <v>33</v>
      </c>
      <c r="D276" s="59" t="s">
        <v>103</v>
      </c>
      <c r="E276" s="56" t="s">
        <v>169</v>
      </c>
      <c r="F276" s="40" t="s">
        <v>41</v>
      </c>
      <c r="G276" s="41" t="s">
        <v>9</v>
      </c>
      <c r="H276" s="120">
        <v>40000</v>
      </c>
      <c r="I276" s="120">
        <v>1148</v>
      </c>
      <c r="J276" s="120">
        <v>1216</v>
      </c>
      <c r="K276" s="120">
        <v>1715.46</v>
      </c>
      <c r="L276" s="120">
        <v>185.33</v>
      </c>
      <c r="M276" s="120">
        <v>25</v>
      </c>
      <c r="N276" s="120">
        <v>1884</v>
      </c>
      <c r="O276" s="120">
        <f>+I276+J276+K276+L276+M276+N276</f>
        <v>6173.79</v>
      </c>
      <c r="P276" s="120">
        <f>+H276</f>
        <v>40000</v>
      </c>
      <c r="Q276" s="120">
        <f>+P276-O276</f>
        <v>33826.21</v>
      </c>
    </row>
    <row r="277" spans="1:18" s="39" customFormat="1" ht="24" customHeight="1">
      <c r="A277" s="38">
        <v>271</v>
      </c>
      <c r="B277" s="74" t="s">
        <v>171</v>
      </c>
      <c r="C277" s="78" t="s">
        <v>170</v>
      </c>
      <c r="D277" s="59" t="s">
        <v>103</v>
      </c>
      <c r="E277" s="54" t="s">
        <v>169</v>
      </c>
      <c r="F277" s="40" t="s">
        <v>31</v>
      </c>
      <c r="G277" s="41" t="s">
        <v>10</v>
      </c>
      <c r="H277" s="120">
        <v>41000</v>
      </c>
      <c r="I277" s="120">
        <v>1176.7</v>
      </c>
      <c r="J277" s="120">
        <v>1246.4000000000001</v>
      </c>
      <c r="K277" s="120">
        <v>0</v>
      </c>
      <c r="L277" s="120">
        <v>583.79</v>
      </c>
      <c r="M277" s="120">
        <v>25</v>
      </c>
      <c r="N277" s="120">
        <v>50</v>
      </c>
      <c r="O277" s="120">
        <f>+I277+J277+K277+L277+M277+N277</f>
        <v>3081.8900000000003</v>
      </c>
      <c r="P277" s="120">
        <f>+H277</f>
        <v>41000</v>
      </c>
      <c r="Q277" s="120">
        <f>+P277-O277</f>
        <v>37918.11</v>
      </c>
    </row>
    <row r="278" spans="1:18" s="39" customFormat="1" ht="24" customHeight="1">
      <c r="A278" s="38">
        <v>272</v>
      </c>
      <c r="B278" s="74" t="s">
        <v>884</v>
      </c>
      <c r="C278" s="78" t="s">
        <v>170</v>
      </c>
      <c r="D278" s="59" t="s">
        <v>103</v>
      </c>
      <c r="E278" s="54" t="s">
        <v>169</v>
      </c>
      <c r="F278" s="40" t="s">
        <v>31</v>
      </c>
      <c r="G278" s="41" t="s">
        <v>10</v>
      </c>
      <c r="H278" s="120">
        <v>41000</v>
      </c>
      <c r="I278" s="120">
        <v>1176.7</v>
      </c>
      <c r="J278" s="120">
        <v>1246.4000000000001</v>
      </c>
      <c r="K278" s="120">
        <v>0</v>
      </c>
      <c r="L278" s="120">
        <v>583.79</v>
      </c>
      <c r="M278" s="120">
        <v>25</v>
      </c>
      <c r="N278" s="120">
        <v>50</v>
      </c>
      <c r="O278" s="120">
        <f>+I278+J278+K278+L278+M278+N278</f>
        <v>3081.8900000000003</v>
      </c>
      <c r="P278" s="120">
        <f>+H278</f>
        <v>41000</v>
      </c>
      <c r="Q278" s="120">
        <f>+P278-O278</f>
        <v>37918.11</v>
      </c>
    </row>
    <row r="279" spans="1:18" s="39" customFormat="1" ht="24" customHeight="1">
      <c r="A279" s="38">
        <v>273</v>
      </c>
      <c r="B279" s="74" t="s">
        <v>940</v>
      </c>
      <c r="C279" s="78" t="s">
        <v>170</v>
      </c>
      <c r="D279" s="59" t="s">
        <v>103</v>
      </c>
      <c r="E279" s="54" t="s">
        <v>169</v>
      </c>
      <c r="F279" s="40" t="s">
        <v>31</v>
      </c>
      <c r="G279" s="41" t="s">
        <v>10</v>
      </c>
      <c r="H279" s="120">
        <v>41000</v>
      </c>
      <c r="I279" s="120">
        <v>1176.7</v>
      </c>
      <c r="J279" s="120">
        <v>1246.4000000000001</v>
      </c>
      <c r="K279" s="120">
        <v>0</v>
      </c>
      <c r="L279" s="120">
        <v>583.79</v>
      </c>
      <c r="M279" s="120">
        <v>25</v>
      </c>
      <c r="N279" s="120">
        <v>0</v>
      </c>
      <c r="O279" s="120">
        <f>+I279+J279+K279+L279+M279+N279</f>
        <v>3031.8900000000003</v>
      </c>
      <c r="P279" s="120">
        <f>+H279</f>
        <v>41000</v>
      </c>
      <c r="Q279" s="120">
        <f>+P279-O279</f>
        <v>37968.11</v>
      </c>
    </row>
    <row r="280" spans="1:18" s="39" customFormat="1" ht="24" customHeight="1">
      <c r="A280" s="38">
        <v>274</v>
      </c>
      <c r="B280" s="74" t="s">
        <v>941</v>
      </c>
      <c r="C280" s="78" t="s">
        <v>170</v>
      </c>
      <c r="D280" s="59" t="s">
        <v>103</v>
      </c>
      <c r="E280" s="54" t="s">
        <v>169</v>
      </c>
      <c r="F280" s="40" t="s">
        <v>31</v>
      </c>
      <c r="G280" s="41" t="s">
        <v>10</v>
      </c>
      <c r="H280" s="120">
        <v>41000</v>
      </c>
      <c r="I280" s="120">
        <v>1176.7</v>
      </c>
      <c r="J280" s="120">
        <v>1246.4000000000001</v>
      </c>
      <c r="K280" s="120">
        <v>0</v>
      </c>
      <c r="L280" s="120">
        <v>583.79</v>
      </c>
      <c r="M280" s="120">
        <v>25</v>
      </c>
      <c r="N280" s="120">
        <v>0</v>
      </c>
      <c r="O280" s="120">
        <f>+I280+J280+K280+L280+M280+N280</f>
        <v>3031.8900000000003</v>
      </c>
      <c r="P280" s="120">
        <f>+H280</f>
        <v>41000</v>
      </c>
      <c r="Q280" s="120">
        <f>+P280-O280</f>
        <v>37968.11</v>
      </c>
    </row>
    <row r="281" spans="1:18" s="39" customFormat="1" ht="24" customHeight="1">
      <c r="A281" s="38">
        <v>275</v>
      </c>
      <c r="B281" s="74" t="s">
        <v>1251</v>
      </c>
      <c r="C281" s="78" t="s">
        <v>1252</v>
      </c>
      <c r="D281" s="59" t="s">
        <v>103</v>
      </c>
      <c r="E281" s="54" t="s">
        <v>169</v>
      </c>
      <c r="F281" s="40" t="s">
        <v>31</v>
      </c>
      <c r="G281" s="41" t="s">
        <v>10</v>
      </c>
      <c r="H281" s="120">
        <v>33000</v>
      </c>
      <c r="I281" s="120">
        <v>947.1</v>
      </c>
      <c r="J281" s="120">
        <v>1003.2</v>
      </c>
      <c r="K281" s="120">
        <v>0</v>
      </c>
      <c r="L281" s="120">
        <v>0</v>
      </c>
      <c r="M281" s="120">
        <v>25</v>
      </c>
      <c r="N281" s="120">
        <v>0</v>
      </c>
      <c r="O281" s="120">
        <f>+I281+J281+K281+L281+M281+N281</f>
        <v>1975.3000000000002</v>
      </c>
      <c r="P281" s="120">
        <f>+H281</f>
        <v>33000</v>
      </c>
      <c r="Q281" s="120">
        <f>+P281-O281</f>
        <v>31024.7</v>
      </c>
    </row>
    <row r="282" spans="1:18" s="39" customFormat="1" ht="24" customHeight="1">
      <c r="A282" s="38">
        <v>276</v>
      </c>
      <c r="B282" s="74" t="s">
        <v>697</v>
      </c>
      <c r="C282" s="74" t="s">
        <v>698</v>
      </c>
      <c r="D282" s="59" t="s">
        <v>103</v>
      </c>
      <c r="E282" s="54" t="s">
        <v>169</v>
      </c>
      <c r="F282" s="40" t="s">
        <v>31</v>
      </c>
      <c r="G282" s="41" t="s">
        <v>10</v>
      </c>
      <c r="H282" s="120">
        <v>25000</v>
      </c>
      <c r="I282" s="120">
        <v>717.5</v>
      </c>
      <c r="J282" s="120">
        <v>760</v>
      </c>
      <c r="K282" s="120">
        <v>0</v>
      </c>
      <c r="L282" s="120">
        <v>0</v>
      </c>
      <c r="M282" s="120">
        <v>25</v>
      </c>
      <c r="N282" s="120">
        <v>0</v>
      </c>
      <c r="O282" s="120">
        <f>+I282+J282+K282+L282+M282+N282</f>
        <v>1502.5</v>
      </c>
      <c r="P282" s="120">
        <f>+H282</f>
        <v>25000</v>
      </c>
      <c r="Q282" s="120">
        <f>+P282-O282</f>
        <v>23497.5</v>
      </c>
      <c r="R282" s="42"/>
    </row>
    <row r="283" spans="1:18" s="39" customFormat="1" ht="24" customHeight="1">
      <c r="A283" s="38">
        <v>277</v>
      </c>
      <c r="B283" s="74" t="s">
        <v>699</v>
      </c>
      <c r="C283" s="74" t="s">
        <v>698</v>
      </c>
      <c r="D283" s="59" t="s">
        <v>103</v>
      </c>
      <c r="E283" s="54" t="s">
        <v>169</v>
      </c>
      <c r="F283" s="40" t="s">
        <v>31</v>
      </c>
      <c r="G283" s="41" t="s">
        <v>10</v>
      </c>
      <c r="H283" s="120">
        <v>25000</v>
      </c>
      <c r="I283" s="120">
        <v>717.5</v>
      </c>
      <c r="J283" s="120">
        <v>760</v>
      </c>
      <c r="K283" s="120">
        <v>0</v>
      </c>
      <c r="L283" s="120">
        <v>0</v>
      </c>
      <c r="M283" s="120">
        <v>25</v>
      </c>
      <c r="N283" s="120">
        <v>0</v>
      </c>
      <c r="O283" s="120">
        <f>+I283+J283+K283+L283+M283+N283</f>
        <v>1502.5</v>
      </c>
      <c r="P283" s="120">
        <f>+H283</f>
        <v>25000</v>
      </c>
      <c r="Q283" s="120">
        <f>+P283-O283</f>
        <v>23497.5</v>
      </c>
      <c r="R283" s="42"/>
    </row>
    <row r="284" spans="1:18" s="39" customFormat="1" ht="24" customHeight="1">
      <c r="A284" s="38">
        <v>278</v>
      </c>
      <c r="B284" s="74" t="s">
        <v>1253</v>
      </c>
      <c r="C284" s="74" t="s">
        <v>698</v>
      </c>
      <c r="D284" s="59" t="s">
        <v>103</v>
      </c>
      <c r="E284" s="54" t="s">
        <v>169</v>
      </c>
      <c r="F284" s="40" t="s">
        <v>31</v>
      </c>
      <c r="G284" s="41" t="s">
        <v>10</v>
      </c>
      <c r="H284" s="120">
        <v>25000</v>
      </c>
      <c r="I284" s="120">
        <v>717.5</v>
      </c>
      <c r="J284" s="120">
        <v>760</v>
      </c>
      <c r="K284" s="120">
        <v>0</v>
      </c>
      <c r="L284" s="120">
        <v>0</v>
      </c>
      <c r="M284" s="120">
        <v>25</v>
      </c>
      <c r="N284" s="120">
        <v>0</v>
      </c>
      <c r="O284" s="120">
        <f>+I284+J284+K284+L284+M284+N284</f>
        <v>1502.5</v>
      </c>
      <c r="P284" s="120">
        <f>+H284</f>
        <v>25000</v>
      </c>
      <c r="Q284" s="120">
        <f>+P284-O284</f>
        <v>23497.5</v>
      </c>
      <c r="R284" s="42"/>
    </row>
    <row r="285" spans="1:18" s="39" customFormat="1" ht="24" customHeight="1">
      <c r="A285" s="38">
        <v>279</v>
      </c>
      <c r="B285" s="74" t="s">
        <v>175</v>
      </c>
      <c r="C285" s="74" t="s">
        <v>176</v>
      </c>
      <c r="D285" s="59" t="s">
        <v>103</v>
      </c>
      <c r="E285" s="54" t="s">
        <v>169</v>
      </c>
      <c r="F285" s="40" t="s">
        <v>41</v>
      </c>
      <c r="G285" s="41" t="s">
        <v>10</v>
      </c>
      <c r="H285" s="120">
        <v>25000</v>
      </c>
      <c r="I285" s="120">
        <v>717.5</v>
      </c>
      <c r="J285" s="120">
        <v>760</v>
      </c>
      <c r="K285" s="120">
        <v>0</v>
      </c>
      <c r="L285" s="120">
        <v>0</v>
      </c>
      <c r="M285" s="120">
        <v>25</v>
      </c>
      <c r="N285" s="120">
        <v>50</v>
      </c>
      <c r="O285" s="120">
        <f>+I285+J285+K285+L285+M285+N285</f>
        <v>1552.5</v>
      </c>
      <c r="P285" s="120">
        <f>+H285</f>
        <v>25000</v>
      </c>
      <c r="Q285" s="120">
        <f>+P285-O285</f>
        <v>23447.5</v>
      </c>
    </row>
    <row r="286" spans="1:18" s="39" customFormat="1" ht="24" customHeight="1">
      <c r="A286" s="38">
        <v>280</v>
      </c>
      <c r="B286" s="74" t="s">
        <v>1321</v>
      </c>
      <c r="C286" s="74" t="s">
        <v>176</v>
      </c>
      <c r="D286" s="59" t="s">
        <v>103</v>
      </c>
      <c r="E286" s="54" t="s">
        <v>169</v>
      </c>
      <c r="F286" s="40" t="s">
        <v>31</v>
      </c>
      <c r="G286" s="41" t="s">
        <v>10</v>
      </c>
      <c r="H286" s="120">
        <v>25000</v>
      </c>
      <c r="I286" s="120">
        <v>717.5</v>
      </c>
      <c r="J286" s="120">
        <v>760</v>
      </c>
      <c r="K286" s="120">
        <v>0</v>
      </c>
      <c r="L286" s="120">
        <v>0</v>
      </c>
      <c r="M286" s="120">
        <v>25</v>
      </c>
      <c r="N286" s="120">
        <v>0</v>
      </c>
      <c r="O286" s="120">
        <f>+I286+J286+K286+L286+M286+N286</f>
        <v>1502.5</v>
      </c>
      <c r="P286" s="120">
        <f>+H286</f>
        <v>25000</v>
      </c>
      <c r="Q286" s="120">
        <f>+P286-O286</f>
        <v>23497.5</v>
      </c>
    </row>
    <row r="287" spans="1:18" s="39" customFormat="1" ht="24" customHeight="1">
      <c r="A287" s="38">
        <v>281</v>
      </c>
      <c r="B287" s="74" t="s">
        <v>947</v>
      </c>
      <c r="C287" s="74" t="s">
        <v>52</v>
      </c>
      <c r="D287" s="59" t="s">
        <v>103</v>
      </c>
      <c r="E287" s="54" t="s">
        <v>169</v>
      </c>
      <c r="F287" s="40" t="s">
        <v>31</v>
      </c>
      <c r="G287" s="41" t="s">
        <v>10</v>
      </c>
      <c r="H287" s="120">
        <v>27000</v>
      </c>
      <c r="I287" s="120">
        <v>774.9</v>
      </c>
      <c r="J287" s="120">
        <v>820.8</v>
      </c>
      <c r="K287" s="120">
        <v>0</v>
      </c>
      <c r="L287" s="120">
        <v>0</v>
      </c>
      <c r="M287" s="120">
        <v>25</v>
      </c>
      <c r="N287" s="120">
        <v>50</v>
      </c>
      <c r="O287" s="120">
        <f>+I287+J287+K287+L287+M287+N287</f>
        <v>1670.6999999999998</v>
      </c>
      <c r="P287" s="120">
        <f>+H287</f>
        <v>27000</v>
      </c>
      <c r="Q287" s="120">
        <f>+P287-O287</f>
        <v>25329.3</v>
      </c>
    </row>
    <row r="288" spans="1:18" s="39" customFormat="1" ht="24" customHeight="1">
      <c r="A288" s="38">
        <v>282</v>
      </c>
      <c r="B288" s="74" t="s">
        <v>942</v>
      </c>
      <c r="C288" s="74" t="s">
        <v>52</v>
      </c>
      <c r="D288" s="59" t="s">
        <v>103</v>
      </c>
      <c r="E288" s="54" t="s">
        <v>169</v>
      </c>
      <c r="F288" s="40" t="s">
        <v>31</v>
      </c>
      <c r="G288" s="41" t="s">
        <v>10</v>
      </c>
      <c r="H288" s="120">
        <v>25000</v>
      </c>
      <c r="I288" s="120">
        <v>717.5</v>
      </c>
      <c r="J288" s="120">
        <v>760</v>
      </c>
      <c r="K288" s="120">
        <v>0</v>
      </c>
      <c r="L288" s="120">
        <v>0</v>
      </c>
      <c r="M288" s="120">
        <v>25</v>
      </c>
      <c r="N288" s="120">
        <v>0</v>
      </c>
      <c r="O288" s="120">
        <f>+I288+J288+K288+L288+M288+N288</f>
        <v>1502.5</v>
      </c>
      <c r="P288" s="120">
        <f>+H288</f>
        <v>25000</v>
      </c>
      <c r="Q288" s="120">
        <f>+P288-O288</f>
        <v>23497.5</v>
      </c>
    </row>
    <row r="289" spans="1:17" s="39" customFormat="1" ht="24" customHeight="1">
      <c r="A289" s="38">
        <v>283</v>
      </c>
      <c r="B289" s="74" t="s">
        <v>177</v>
      </c>
      <c r="C289" s="74" t="s">
        <v>52</v>
      </c>
      <c r="D289" s="59" t="s">
        <v>103</v>
      </c>
      <c r="E289" s="54" t="s">
        <v>169</v>
      </c>
      <c r="F289" s="40" t="s">
        <v>41</v>
      </c>
      <c r="G289" s="41" t="s">
        <v>10</v>
      </c>
      <c r="H289" s="120">
        <v>25000</v>
      </c>
      <c r="I289" s="120">
        <v>717.5</v>
      </c>
      <c r="J289" s="120">
        <v>760</v>
      </c>
      <c r="K289" s="120">
        <v>1715.46</v>
      </c>
      <c r="L289" s="120">
        <v>0</v>
      </c>
      <c r="M289" s="120">
        <v>25</v>
      </c>
      <c r="N289" s="120">
        <v>1306</v>
      </c>
      <c r="O289" s="120">
        <f>+I289+J289+K289+L289+M289+N289</f>
        <v>4523.96</v>
      </c>
      <c r="P289" s="120">
        <f>+H289</f>
        <v>25000</v>
      </c>
      <c r="Q289" s="120">
        <f>+P289-O289</f>
        <v>20476.04</v>
      </c>
    </row>
    <row r="290" spans="1:17" s="39" customFormat="1" ht="24" customHeight="1">
      <c r="A290" s="38">
        <v>284</v>
      </c>
      <c r="B290" s="78" t="s">
        <v>843</v>
      </c>
      <c r="C290" s="74" t="s">
        <v>52</v>
      </c>
      <c r="D290" s="59" t="s">
        <v>103</v>
      </c>
      <c r="E290" s="54" t="s">
        <v>169</v>
      </c>
      <c r="F290" s="40" t="s">
        <v>31</v>
      </c>
      <c r="G290" s="41" t="s">
        <v>10</v>
      </c>
      <c r="H290" s="120">
        <v>25000</v>
      </c>
      <c r="I290" s="120">
        <v>717.5</v>
      </c>
      <c r="J290" s="120">
        <v>760</v>
      </c>
      <c r="K290" s="120">
        <v>0</v>
      </c>
      <c r="L290" s="120">
        <v>0</v>
      </c>
      <c r="M290" s="120">
        <v>25</v>
      </c>
      <c r="N290" s="120">
        <v>0</v>
      </c>
      <c r="O290" s="120">
        <f>+I290+J290+K290+L290+M290+N290</f>
        <v>1502.5</v>
      </c>
      <c r="P290" s="120">
        <f>+H290</f>
        <v>25000</v>
      </c>
      <c r="Q290" s="120">
        <f>+P290-O290</f>
        <v>23497.5</v>
      </c>
    </row>
    <row r="291" spans="1:17" s="39" customFormat="1" ht="24" customHeight="1">
      <c r="A291" s="38">
        <v>285</v>
      </c>
      <c r="B291" s="73" t="s">
        <v>462</v>
      </c>
      <c r="C291" s="74" t="s">
        <v>52</v>
      </c>
      <c r="D291" s="59" t="s">
        <v>103</v>
      </c>
      <c r="E291" s="54" t="s">
        <v>169</v>
      </c>
      <c r="F291" s="40" t="s">
        <v>31</v>
      </c>
      <c r="G291" s="41" t="s">
        <v>10</v>
      </c>
      <c r="H291" s="120">
        <v>25000</v>
      </c>
      <c r="I291" s="120">
        <v>717.5</v>
      </c>
      <c r="J291" s="120">
        <v>760</v>
      </c>
      <c r="K291" s="120">
        <v>0</v>
      </c>
      <c r="L291" s="120">
        <v>0</v>
      </c>
      <c r="M291" s="120">
        <v>25</v>
      </c>
      <c r="N291" s="120">
        <v>50</v>
      </c>
      <c r="O291" s="120">
        <f>+I291+J291+K291+L291+M291+N291</f>
        <v>1552.5</v>
      </c>
      <c r="P291" s="120">
        <f>+H291</f>
        <v>25000</v>
      </c>
      <c r="Q291" s="120">
        <f>+P291-O291</f>
        <v>23447.5</v>
      </c>
    </row>
    <row r="292" spans="1:17" s="39" customFormat="1" ht="24" customHeight="1">
      <c r="A292" s="38">
        <v>286</v>
      </c>
      <c r="B292" s="72" t="s">
        <v>381</v>
      </c>
      <c r="C292" s="72" t="s">
        <v>477</v>
      </c>
      <c r="D292" s="59" t="s">
        <v>103</v>
      </c>
      <c r="E292" s="54" t="s">
        <v>169</v>
      </c>
      <c r="F292" s="43" t="s">
        <v>41</v>
      </c>
      <c r="G292" s="38" t="s">
        <v>10</v>
      </c>
      <c r="H292" s="120">
        <v>25000</v>
      </c>
      <c r="I292" s="120">
        <v>717.5</v>
      </c>
      <c r="J292" s="120">
        <v>760</v>
      </c>
      <c r="K292" s="120">
        <v>0</v>
      </c>
      <c r="L292" s="120">
        <v>0</v>
      </c>
      <c r="M292" s="120">
        <v>25</v>
      </c>
      <c r="N292" s="120">
        <v>678</v>
      </c>
      <c r="O292" s="120">
        <f>+I292+J292+K292+L292+M292+N292</f>
        <v>2180.5</v>
      </c>
      <c r="P292" s="120">
        <f>+H292</f>
        <v>25000</v>
      </c>
      <c r="Q292" s="120">
        <f>+P292-O292</f>
        <v>22819.5</v>
      </c>
    </row>
    <row r="293" spans="1:17" s="44" customFormat="1" ht="24" customHeight="1">
      <c r="A293" s="38">
        <v>287</v>
      </c>
      <c r="B293" s="72" t="s">
        <v>597</v>
      </c>
      <c r="C293" s="72" t="s">
        <v>52</v>
      </c>
      <c r="D293" s="59" t="s">
        <v>103</v>
      </c>
      <c r="E293" s="54" t="s">
        <v>169</v>
      </c>
      <c r="F293" s="43" t="s">
        <v>31</v>
      </c>
      <c r="G293" s="38" t="s">
        <v>10</v>
      </c>
      <c r="H293" s="120">
        <v>25000</v>
      </c>
      <c r="I293" s="120">
        <v>717.5</v>
      </c>
      <c r="J293" s="120">
        <v>760</v>
      </c>
      <c r="K293" s="120">
        <v>0</v>
      </c>
      <c r="L293" s="120">
        <v>0</v>
      </c>
      <c r="M293" s="120">
        <v>25</v>
      </c>
      <c r="N293" s="120">
        <v>0</v>
      </c>
      <c r="O293" s="120">
        <f>+I293+J293+K293+L293+M293+N293</f>
        <v>1502.5</v>
      </c>
      <c r="P293" s="120">
        <f>+H293</f>
        <v>25000</v>
      </c>
      <c r="Q293" s="120">
        <f>+P293-O293</f>
        <v>23497.5</v>
      </c>
    </row>
    <row r="294" spans="1:17" s="39" customFormat="1" ht="24" customHeight="1">
      <c r="A294" s="38">
        <v>288</v>
      </c>
      <c r="B294" s="72" t="s">
        <v>615</v>
      </c>
      <c r="C294" s="72" t="s">
        <v>52</v>
      </c>
      <c r="D294" s="59" t="s">
        <v>103</v>
      </c>
      <c r="E294" s="54" t="s">
        <v>169</v>
      </c>
      <c r="F294" s="43" t="s">
        <v>31</v>
      </c>
      <c r="G294" s="38" t="s">
        <v>10</v>
      </c>
      <c r="H294" s="120">
        <v>25000</v>
      </c>
      <c r="I294" s="120">
        <v>717.5</v>
      </c>
      <c r="J294" s="120">
        <v>760</v>
      </c>
      <c r="K294" s="120">
        <v>0</v>
      </c>
      <c r="L294" s="120">
        <v>0</v>
      </c>
      <c r="M294" s="120">
        <v>25</v>
      </c>
      <c r="N294" s="120">
        <v>1662.5</v>
      </c>
      <c r="O294" s="120">
        <f>+I294+J294+K294+L294+M294+N294</f>
        <v>3165</v>
      </c>
      <c r="P294" s="120">
        <f>+H294</f>
        <v>25000</v>
      </c>
      <c r="Q294" s="120">
        <f>+P294-O294</f>
        <v>21835</v>
      </c>
    </row>
    <row r="295" spans="1:17" s="39" customFormat="1" ht="24" customHeight="1">
      <c r="A295" s="38">
        <v>289</v>
      </c>
      <c r="B295" s="74" t="s">
        <v>688</v>
      </c>
      <c r="C295" s="74" t="s">
        <v>52</v>
      </c>
      <c r="D295" s="59" t="s">
        <v>103</v>
      </c>
      <c r="E295" s="54" t="s">
        <v>169</v>
      </c>
      <c r="F295" s="40" t="s">
        <v>31</v>
      </c>
      <c r="G295" s="41" t="s">
        <v>10</v>
      </c>
      <c r="H295" s="120">
        <v>25000</v>
      </c>
      <c r="I295" s="120">
        <v>717.5</v>
      </c>
      <c r="J295" s="120">
        <v>760</v>
      </c>
      <c r="K295" s="120">
        <v>0</v>
      </c>
      <c r="L295" s="120">
        <v>0</v>
      </c>
      <c r="M295" s="120">
        <v>25</v>
      </c>
      <c r="N295" s="120">
        <v>0</v>
      </c>
      <c r="O295" s="120">
        <f>+I295+J295+K295+L295+M295+N295</f>
        <v>1502.5</v>
      </c>
      <c r="P295" s="120">
        <f>+H295</f>
        <v>25000</v>
      </c>
      <c r="Q295" s="120">
        <f>+P295-O295</f>
        <v>23497.5</v>
      </c>
    </row>
    <row r="296" spans="1:17" s="39" customFormat="1" ht="24" customHeight="1">
      <c r="A296" s="38">
        <v>290</v>
      </c>
      <c r="B296" s="74" t="s">
        <v>689</v>
      </c>
      <c r="C296" s="74" t="s">
        <v>52</v>
      </c>
      <c r="D296" s="59" t="s">
        <v>103</v>
      </c>
      <c r="E296" s="54" t="s">
        <v>169</v>
      </c>
      <c r="F296" s="40" t="s">
        <v>31</v>
      </c>
      <c r="G296" s="41" t="s">
        <v>10</v>
      </c>
      <c r="H296" s="120">
        <v>25000</v>
      </c>
      <c r="I296" s="120">
        <v>717.5</v>
      </c>
      <c r="J296" s="120">
        <v>760</v>
      </c>
      <c r="K296" s="120">
        <v>0</v>
      </c>
      <c r="L296" s="120">
        <v>0</v>
      </c>
      <c r="M296" s="120">
        <v>25</v>
      </c>
      <c r="N296" s="120">
        <v>0</v>
      </c>
      <c r="O296" s="120">
        <f>+I296+J296+K296+L296+M296+N296</f>
        <v>1502.5</v>
      </c>
      <c r="P296" s="120">
        <f>+H296</f>
        <v>25000</v>
      </c>
      <c r="Q296" s="120">
        <f>+P296-O296</f>
        <v>23497.5</v>
      </c>
    </row>
    <row r="297" spans="1:17" s="39" customFormat="1" ht="24" customHeight="1">
      <c r="A297" s="38">
        <v>291</v>
      </c>
      <c r="B297" s="74" t="s">
        <v>691</v>
      </c>
      <c r="C297" s="74" t="s">
        <v>52</v>
      </c>
      <c r="D297" s="59" t="s">
        <v>103</v>
      </c>
      <c r="E297" s="54" t="s">
        <v>169</v>
      </c>
      <c r="F297" s="40" t="s">
        <v>31</v>
      </c>
      <c r="G297" s="41" t="s">
        <v>10</v>
      </c>
      <c r="H297" s="120">
        <v>25000</v>
      </c>
      <c r="I297" s="120">
        <v>717.5</v>
      </c>
      <c r="J297" s="120">
        <v>760</v>
      </c>
      <c r="K297" s="120">
        <v>0</v>
      </c>
      <c r="L297" s="120">
        <v>0</v>
      </c>
      <c r="M297" s="120">
        <v>25</v>
      </c>
      <c r="N297" s="120">
        <v>0</v>
      </c>
      <c r="O297" s="120">
        <f>+I297+J297+K297+L297+M297+N297</f>
        <v>1502.5</v>
      </c>
      <c r="P297" s="120">
        <f>+H297</f>
        <v>25000</v>
      </c>
      <c r="Q297" s="120">
        <f>+P297-O297</f>
        <v>23497.5</v>
      </c>
    </row>
    <row r="298" spans="1:17" s="39" customFormat="1" ht="24" customHeight="1">
      <c r="A298" s="38">
        <v>292</v>
      </c>
      <c r="B298" s="74" t="s">
        <v>692</v>
      </c>
      <c r="C298" s="74" t="s">
        <v>52</v>
      </c>
      <c r="D298" s="59" t="s">
        <v>103</v>
      </c>
      <c r="E298" s="54" t="s">
        <v>169</v>
      </c>
      <c r="F298" s="40" t="s">
        <v>31</v>
      </c>
      <c r="G298" s="41" t="s">
        <v>10</v>
      </c>
      <c r="H298" s="120">
        <v>25000</v>
      </c>
      <c r="I298" s="120">
        <v>717.5</v>
      </c>
      <c r="J298" s="120">
        <v>760</v>
      </c>
      <c r="K298" s="120">
        <v>0</v>
      </c>
      <c r="L298" s="120">
        <v>0</v>
      </c>
      <c r="M298" s="120">
        <v>25</v>
      </c>
      <c r="N298" s="120">
        <v>0</v>
      </c>
      <c r="O298" s="120">
        <f>+I298+J298+K298+L298+M298+N298</f>
        <v>1502.5</v>
      </c>
      <c r="P298" s="120">
        <f>+H298</f>
        <v>25000</v>
      </c>
      <c r="Q298" s="120">
        <f>+P298-O298</f>
        <v>23497.5</v>
      </c>
    </row>
    <row r="299" spans="1:17" s="39" customFormat="1" ht="24" customHeight="1">
      <c r="A299" s="38">
        <v>293</v>
      </c>
      <c r="B299" s="74" t="s">
        <v>693</v>
      </c>
      <c r="C299" s="74" t="s">
        <v>52</v>
      </c>
      <c r="D299" s="59" t="s">
        <v>103</v>
      </c>
      <c r="E299" s="54" t="s">
        <v>169</v>
      </c>
      <c r="F299" s="40" t="s">
        <v>31</v>
      </c>
      <c r="G299" s="41" t="s">
        <v>10</v>
      </c>
      <c r="H299" s="120">
        <v>25000</v>
      </c>
      <c r="I299" s="120">
        <v>717.5</v>
      </c>
      <c r="J299" s="120">
        <v>760</v>
      </c>
      <c r="K299" s="120">
        <v>0</v>
      </c>
      <c r="L299" s="120">
        <v>0</v>
      </c>
      <c r="M299" s="120">
        <v>25</v>
      </c>
      <c r="N299" s="120">
        <v>0</v>
      </c>
      <c r="O299" s="120">
        <f>+I299+J299+K299+L299+M299+N299</f>
        <v>1502.5</v>
      </c>
      <c r="P299" s="120">
        <f>+H299</f>
        <v>25000</v>
      </c>
      <c r="Q299" s="120">
        <f>+P299-O299</f>
        <v>23497.5</v>
      </c>
    </row>
    <row r="300" spans="1:17" s="39" customFormat="1" ht="24" customHeight="1">
      <c r="A300" s="38">
        <v>294</v>
      </c>
      <c r="B300" s="74" t="s">
        <v>796</v>
      </c>
      <c r="C300" s="74" t="s">
        <v>52</v>
      </c>
      <c r="D300" s="59" t="s">
        <v>103</v>
      </c>
      <c r="E300" s="54" t="s">
        <v>169</v>
      </c>
      <c r="F300" s="40" t="s">
        <v>31</v>
      </c>
      <c r="G300" s="41" t="s">
        <v>10</v>
      </c>
      <c r="H300" s="120">
        <v>25000</v>
      </c>
      <c r="I300" s="120">
        <v>717.5</v>
      </c>
      <c r="J300" s="120">
        <v>760</v>
      </c>
      <c r="K300" s="120">
        <v>0</v>
      </c>
      <c r="L300" s="120">
        <v>0</v>
      </c>
      <c r="M300" s="120">
        <v>25</v>
      </c>
      <c r="N300" s="120">
        <v>0</v>
      </c>
      <c r="O300" s="120">
        <f>+I300+J300+K300+L300+M300+N300</f>
        <v>1502.5</v>
      </c>
      <c r="P300" s="120">
        <f>+H300</f>
        <v>25000</v>
      </c>
      <c r="Q300" s="120">
        <f>+P300-O300</f>
        <v>23497.5</v>
      </c>
    </row>
    <row r="301" spans="1:17" s="39" customFormat="1" ht="24" customHeight="1">
      <c r="A301" s="38">
        <v>295</v>
      </c>
      <c r="B301" s="74" t="s">
        <v>885</v>
      </c>
      <c r="C301" s="74" t="s">
        <v>52</v>
      </c>
      <c r="D301" s="59" t="s">
        <v>103</v>
      </c>
      <c r="E301" s="54" t="s">
        <v>169</v>
      </c>
      <c r="F301" s="40" t="s">
        <v>31</v>
      </c>
      <c r="G301" s="41" t="s">
        <v>10</v>
      </c>
      <c r="H301" s="120">
        <v>25000</v>
      </c>
      <c r="I301" s="120">
        <v>717.5</v>
      </c>
      <c r="J301" s="120">
        <v>760</v>
      </c>
      <c r="K301" s="120">
        <v>0</v>
      </c>
      <c r="L301" s="120">
        <v>0</v>
      </c>
      <c r="M301" s="120">
        <v>25</v>
      </c>
      <c r="N301" s="120">
        <v>0</v>
      </c>
      <c r="O301" s="120">
        <f>+I301+J301+K301+L301+M301+N301</f>
        <v>1502.5</v>
      </c>
      <c r="P301" s="120">
        <f>+H301</f>
        <v>25000</v>
      </c>
      <c r="Q301" s="120">
        <f>+P301-O301</f>
        <v>23497.5</v>
      </c>
    </row>
    <row r="302" spans="1:17" s="39" customFormat="1" ht="24" customHeight="1">
      <c r="A302" s="38">
        <v>296</v>
      </c>
      <c r="B302" s="74" t="s">
        <v>939</v>
      </c>
      <c r="C302" s="74" t="s">
        <v>52</v>
      </c>
      <c r="D302" s="59" t="s">
        <v>103</v>
      </c>
      <c r="E302" s="54" t="s">
        <v>169</v>
      </c>
      <c r="F302" s="40" t="s">
        <v>31</v>
      </c>
      <c r="G302" s="41" t="s">
        <v>10</v>
      </c>
      <c r="H302" s="120">
        <v>25000</v>
      </c>
      <c r="I302" s="120">
        <v>717.5</v>
      </c>
      <c r="J302" s="120">
        <v>760</v>
      </c>
      <c r="K302" s="120">
        <v>0</v>
      </c>
      <c r="L302" s="120">
        <v>0</v>
      </c>
      <c r="M302" s="120">
        <v>25</v>
      </c>
      <c r="N302" s="120">
        <v>0</v>
      </c>
      <c r="O302" s="120">
        <f>+I302+J302+K302+L302+M302+N302</f>
        <v>1502.5</v>
      </c>
      <c r="P302" s="120">
        <f>+H302</f>
        <v>25000</v>
      </c>
      <c r="Q302" s="120">
        <f>+P302-O302</f>
        <v>23497.5</v>
      </c>
    </row>
    <row r="303" spans="1:17" s="39" customFormat="1" ht="24" customHeight="1">
      <c r="A303" s="38">
        <v>297</v>
      </c>
      <c r="B303" s="74" t="s">
        <v>945</v>
      </c>
      <c r="C303" s="74" t="s">
        <v>52</v>
      </c>
      <c r="D303" s="59" t="s">
        <v>103</v>
      </c>
      <c r="E303" s="54" t="s">
        <v>169</v>
      </c>
      <c r="F303" s="40" t="s">
        <v>31</v>
      </c>
      <c r="G303" s="41" t="s">
        <v>10</v>
      </c>
      <c r="H303" s="120">
        <v>25000</v>
      </c>
      <c r="I303" s="120">
        <v>717.5</v>
      </c>
      <c r="J303" s="120">
        <v>760</v>
      </c>
      <c r="K303" s="120">
        <v>0</v>
      </c>
      <c r="L303" s="120">
        <v>0</v>
      </c>
      <c r="M303" s="120">
        <v>25</v>
      </c>
      <c r="N303" s="120">
        <v>0</v>
      </c>
      <c r="O303" s="120">
        <f>+I303+J303+K303+L303+M303+N303</f>
        <v>1502.5</v>
      </c>
      <c r="P303" s="120">
        <f>+H303</f>
        <v>25000</v>
      </c>
      <c r="Q303" s="120">
        <f>+P303-O303</f>
        <v>23497.5</v>
      </c>
    </row>
    <row r="304" spans="1:17" s="39" customFormat="1" ht="24" customHeight="1">
      <c r="A304" s="38">
        <v>298</v>
      </c>
      <c r="B304" s="74" t="s">
        <v>962</v>
      </c>
      <c r="C304" s="74" t="s">
        <v>52</v>
      </c>
      <c r="D304" s="59" t="s">
        <v>103</v>
      </c>
      <c r="E304" s="54" t="s">
        <v>169</v>
      </c>
      <c r="F304" s="40" t="s">
        <v>31</v>
      </c>
      <c r="G304" s="41" t="s">
        <v>10</v>
      </c>
      <c r="H304" s="120">
        <v>25000</v>
      </c>
      <c r="I304" s="120">
        <v>717.5</v>
      </c>
      <c r="J304" s="120">
        <v>760</v>
      </c>
      <c r="K304" s="120">
        <v>0</v>
      </c>
      <c r="L304" s="120">
        <v>0</v>
      </c>
      <c r="M304" s="120">
        <v>25</v>
      </c>
      <c r="N304" s="120">
        <v>0</v>
      </c>
      <c r="O304" s="120">
        <f>+I304+J304+K304+L304+M304+N304</f>
        <v>1502.5</v>
      </c>
      <c r="P304" s="120">
        <f>+H304</f>
        <v>25000</v>
      </c>
      <c r="Q304" s="120">
        <f>+P304-O304</f>
        <v>23497.5</v>
      </c>
    </row>
    <row r="305" spans="1:18" s="39" customFormat="1" ht="24" customHeight="1">
      <c r="A305" s="38">
        <v>299</v>
      </c>
      <c r="B305" s="74" t="s">
        <v>1010</v>
      </c>
      <c r="C305" s="74" t="s">
        <v>52</v>
      </c>
      <c r="D305" s="59" t="s">
        <v>103</v>
      </c>
      <c r="E305" s="54" t="s">
        <v>169</v>
      </c>
      <c r="F305" s="40" t="s">
        <v>31</v>
      </c>
      <c r="G305" s="41" t="s">
        <v>10</v>
      </c>
      <c r="H305" s="120">
        <v>25000</v>
      </c>
      <c r="I305" s="120">
        <v>717.5</v>
      </c>
      <c r="J305" s="120">
        <v>760</v>
      </c>
      <c r="K305" s="120">
        <v>0</v>
      </c>
      <c r="L305" s="120">
        <v>0</v>
      </c>
      <c r="M305" s="120">
        <v>25</v>
      </c>
      <c r="N305" s="120">
        <v>0</v>
      </c>
      <c r="O305" s="120">
        <f>+I305+J305+K305+L305+M305+N305</f>
        <v>1502.5</v>
      </c>
      <c r="P305" s="120">
        <f>+H305</f>
        <v>25000</v>
      </c>
      <c r="Q305" s="120">
        <f>+P305-O305</f>
        <v>23497.5</v>
      </c>
    </row>
    <row r="306" spans="1:18" s="39" customFormat="1" ht="24" customHeight="1">
      <c r="A306" s="38">
        <v>300</v>
      </c>
      <c r="B306" s="74" t="s">
        <v>174</v>
      </c>
      <c r="C306" s="74" t="s">
        <v>52</v>
      </c>
      <c r="D306" s="59" t="s">
        <v>103</v>
      </c>
      <c r="E306" s="54" t="s">
        <v>169</v>
      </c>
      <c r="F306" s="40" t="s">
        <v>41</v>
      </c>
      <c r="G306" s="41" t="s">
        <v>10</v>
      </c>
      <c r="H306" s="120">
        <v>22000</v>
      </c>
      <c r="I306" s="120">
        <v>631.4</v>
      </c>
      <c r="J306" s="120">
        <v>668.8</v>
      </c>
      <c r="K306" s="120">
        <v>0</v>
      </c>
      <c r="L306" s="120">
        <v>0</v>
      </c>
      <c r="M306" s="120">
        <v>25</v>
      </c>
      <c r="N306" s="120">
        <v>50</v>
      </c>
      <c r="O306" s="120">
        <f>+I306+J306+K306+L306+M306+N306</f>
        <v>1375.1999999999998</v>
      </c>
      <c r="P306" s="120">
        <f>+H306</f>
        <v>22000</v>
      </c>
      <c r="Q306" s="120">
        <f>+P306-O306</f>
        <v>20624.8</v>
      </c>
    </row>
    <row r="307" spans="1:18" s="39" customFormat="1" ht="24" customHeight="1">
      <c r="A307" s="38">
        <v>301</v>
      </c>
      <c r="B307" s="74" t="s">
        <v>694</v>
      </c>
      <c r="C307" s="74" t="s">
        <v>52</v>
      </c>
      <c r="D307" s="59" t="s">
        <v>103</v>
      </c>
      <c r="E307" s="54" t="s">
        <v>169</v>
      </c>
      <c r="F307" s="40" t="s">
        <v>31</v>
      </c>
      <c r="G307" s="41" t="s">
        <v>10</v>
      </c>
      <c r="H307" s="120">
        <v>20000</v>
      </c>
      <c r="I307" s="120">
        <v>574</v>
      </c>
      <c r="J307" s="120">
        <v>608</v>
      </c>
      <c r="K307" s="120">
        <v>0</v>
      </c>
      <c r="L307" s="120">
        <v>0</v>
      </c>
      <c r="M307" s="120">
        <v>25</v>
      </c>
      <c r="N307" s="120">
        <v>2080.75</v>
      </c>
      <c r="O307" s="120">
        <f>+I307+J307+K307+L307+M307+N307</f>
        <v>3287.75</v>
      </c>
      <c r="P307" s="120">
        <f>+H307</f>
        <v>20000</v>
      </c>
      <c r="Q307" s="120">
        <f>+P307-O307</f>
        <v>16712.25</v>
      </c>
    </row>
    <row r="308" spans="1:18" s="39" customFormat="1" ht="24" customHeight="1">
      <c r="A308" s="38">
        <v>302</v>
      </c>
      <c r="B308" s="74" t="s">
        <v>695</v>
      </c>
      <c r="C308" s="74" t="s">
        <v>52</v>
      </c>
      <c r="D308" s="59" t="s">
        <v>103</v>
      </c>
      <c r="E308" s="54" t="s">
        <v>169</v>
      </c>
      <c r="F308" s="40" t="s">
        <v>31</v>
      </c>
      <c r="G308" s="41" t="s">
        <v>10</v>
      </c>
      <c r="H308" s="120">
        <v>16500</v>
      </c>
      <c r="I308" s="120">
        <v>473.55</v>
      </c>
      <c r="J308" s="120">
        <v>501.6</v>
      </c>
      <c r="K308" s="120">
        <v>0</v>
      </c>
      <c r="L308" s="120">
        <v>0</v>
      </c>
      <c r="M308" s="120">
        <v>25</v>
      </c>
      <c r="N308" s="120">
        <v>0</v>
      </c>
      <c r="O308" s="120">
        <f>+I308+J308+K308+L308+M308+N308</f>
        <v>1000.1500000000001</v>
      </c>
      <c r="P308" s="120">
        <f>+H308</f>
        <v>16500</v>
      </c>
      <c r="Q308" s="120">
        <f>+P308-O308</f>
        <v>15499.85</v>
      </c>
    </row>
    <row r="309" spans="1:18" s="39" customFormat="1" ht="24" customHeight="1">
      <c r="A309" s="38">
        <v>303</v>
      </c>
      <c r="B309" s="74" t="s">
        <v>1245</v>
      </c>
      <c r="C309" s="74" t="s">
        <v>52</v>
      </c>
      <c r="D309" s="59" t="s">
        <v>103</v>
      </c>
      <c r="E309" s="54" t="s">
        <v>169</v>
      </c>
      <c r="F309" s="40" t="s">
        <v>31</v>
      </c>
      <c r="G309" s="41" t="s">
        <v>10</v>
      </c>
      <c r="H309" s="120">
        <v>25000</v>
      </c>
      <c r="I309" s="120">
        <v>717.5</v>
      </c>
      <c r="J309" s="120">
        <v>760</v>
      </c>
      <c r="K309" s="120">
        <v>0</v>
      </c>
      <c r="L309" s="120">
        <v>0</v>
      </c>
      <c r="M309" s="120">
        <v>25</v>
      </c>
      <c r="N309" s="120">
        <v>0</v>
      </c>
      <c r="O309" s="120">
        <f>+I309+J309+K309+L309+M309+N309</f>
        <v>1502.5</v>
      </c>
      <c r="P309" s="120">
        <f>+H309</f>
        <v>25000</v>
      </c>
      <c r="Q309" s="120">
        <f>+P309-O309</f>
        <v>23497.5</v>
      </c>
    </row>
    <row r="310" spans="1:18" s="39" customFormat="1" ht="24" customHeight="1">
      <c r="A310" s="38">
        <v>304</v>
      </c>
      <c r="B310" s="74" t="s">
        <v>1246</v>
      </c>
      <c r="C310" s="74" t="s">
        <v>52</v>
      </c>
      <c r="D310" s="59" t="s">
        <v>103</v>
      </c>
      <c r="E310" s="54" t="s">
        <v>169</v>
      </c>
      <c r="F310" s="40" t="s">
        <v>31</v>
      </c>
      <c r="G310" s="41" t="s">
        <v>10</v>
      </c>
      <c r="H310" s="120">
        <v>25000</v>
      </c>
      <c r="I310" s="120">
        <v>717.5</v>
      </c>
      <c r="J310" s="120">
        <v>760</v>
      </c>
      <c r="K310" s="120">
        <v>0</v>
      </c>
      <c r="L310" s="120">
        <v>0</v>
      </c>
      <c r="M310" s="120">
        <v>25</v>
      </c>
      <c r="N310" s="120">
        <v>0</v>
      </c>
      <c r="O310" s="120">
        <f>+I310+J310+K310+L310+M310+N310</f>
        <v>1502.5</v>
      </c>
      <c r="P310" s="120">
        <f>+H310</f>
        <v>25000</v>
      </c>
      <c r="Q310" s="120">
        <f>+P310-O310</f>
        <v>23497.5</v>
      </c>
    </row>
    <row r="311" spans="1:18" s="39" customFormat="1" ht="24" customHeight="1">
      <c r="A311" s="38">
        <v>305</v>
      </c>
      <c r="B311" s="74" t="s">
        <v>1247</v>
      </c>
      <c r="C311" s="74" t="s">
        <v>52</v>
      </c>
      <c r="D311" s="59" t="s">
        <v>103</v>
      </c>
      <c r="E311" s="54" t="s">
        <v>169</v>
      </c>
      <c r="F311" s="40" t="s">
        <v>31</v>
      </c>
      <c r="G311" s="41" t="s">
        <v>10</v>
      </c>
      <c r="H311" s="120">
        <v>25000</v>
      </c>
      <c r="I311" s="120">
        <v>717.5</v>
      </c>
      <c r="J311" s="120">
        <v>760</v>
      </c>
      <c r="K311" s="120">
        <v>0</v>
      </c>
      <c r="L311" s="120">
        <v>0</v>
      </c>
      <c r="M311" s="120">
        <v>25</v>
      </c>
      <c r="N311" s="120">
        <v>862.5</v>
      </c>
      <c r="O311" s="120">
        <f>+I311+J311+K311+L311+M311+N311</f>
        <v>2365</v>
      </c>
      <c r="P311" s="120">
        <f>+H311</f>
        <v>25000</v>
      </c>
      <c r="Q311" s="120">
        <f>+P311-O311</f>
        <v>22635</v>
      </c>
    </row>
    <row r="312" spans="1:18" s="39" customFormat="1" ht="24" customHeight="1">
      <c r="A312" s="38">
        <v>306</v>
      </c>
      <c r="B312" s="74" t="s">
        <v>1248</v>
      </c>
      <c r="C312" s="74" t="s">
        <v>52</v>
      </c>
      <c r="D312" s="59" t="s">
        <v>103</v>
      </c>
      <c r="E312" s="54" t="s">
        <v>169</v>
      </c>
      <c r="F312" s="40" t="s">
        <v>31</v>
      </c>
      <c r="G312" s="41" t="s">
        <v>10</v>
      </c>
      <c r="H312" s="120">
        <v>25000</v>
      </c>
      <c r="I312" s="120">
        <v>717.5</v>
      </c>
      <c r="J312" s="120">
        <v>760</v>
      </c>
      <c r="K312" s="120">
        <v>0</v>
      </c>
      <c r="L312" s="120">
        <v>0</v>
      </c>
      <c r="M312" s="120">
        <v>25</v>
      </c>
      <c r="N312" s="120">
        <v>0</v>
      </c>
      <c r="O312" s="120">
        <f>+I312+J312+K312+L312+M312+N312</f>
        <v>1502.5</v>
      </c>
      <c r="P312" s="120">
        <f>+H312</f>
        <v>25000</v>
      </c>
      <c r="Q312" s="120">
        <f>+P312-O312</f>
        <v>23497.5</v>
      </c>
    </row>
    <row r="313" spans="1:18" s="39" customFormat="1" ht="24" customHeight="1">
      <c r="A313" s="38">
        <v>307</v>
      </c>
      <c r="B313" s="74" t="s">
        <v>1249</v>
      </c>
      <c r="C313" s="74" t="s">
        <v>52</v>
      </c>
      <c r="D313" s="59" t="s">
        <v>103</v>
      </c>
      <c r="E313" s="54" t="s">
        <v>169</v>
      </c>
      <c r="F313" s="40" t="s">
        <v>31</v>
      </c>
      <c r="G313" s="41" t="s">
        <v>10</v>
      </c>
      <c r="H313" s="120">
        <v>20000</v>
      </c>
      <c r="I313" s="120">
        <v>574</v>
      </c>
      <c r="J313" s="120">
        <v>608</v>
      </c>
      <c r="K313" s="120">
        <v>0</v>
      </c>
      <c r="L313" s="120">
        <v>0</v>
      </c>
      <c r="M313" s="120">
        <v>25</v>
      </c>
      <c r="N313" s="120">
        <v>0</v>
      </c>
      <c r="O313" s="120">
        <f>+I313+J313+K313+L313+M313+N313</f>
        <v>1207</v>
      </c>
      <c r="P313" s="120">
        <f>+H313</f>
        <v>20000</v>
      </c>
      <c r="Q313" s="120">
        <f>+P313-O313</f>
        <v>18793</v>
      </c>
    </row>
    <row r="314" spans="1:18" s="39" customFormat="1" ht="24" customHeight="1">
      <c r="A314" s="38">
        <v>308</v>
      </c>
      <c r="B314" s="73" t="s">
        <v>982</v>
      </c>
      <c r="C314" s="125" t="s">
        <v>52</v>
      </c>
      <c r="D314" s="59" t="s">
        <v>103</v>
      </c>
      <c r="E314" s="54" t="s">
        <v>169</v>
      </c>
      <c r="F314" s="40" t="s">
        <v>31</v>
      </c>
      <c r="G314" s="41" t="s">
        <v>10</v>
      </c>
      <c r="H314" s="120">
        <v>25000</v>
      </c>
      <c r="I314" s="120">
        <v>717.5</v>
      </c>
      <c r="J314" s="120">
        <v>760</v>
      </c>
      <c r="K314" s="120">
        <v>0</v>
      </c>
      <c r="L314" s="120">
        <v>0</v>
      </c>
      <c r="M314" s="120">
        <v>25</v>
      </c>
      <c r="N314" s="120">
        <v>0</v>
      </c>
      <c r="O314" s="120">
        <f>+I314+J314+K314+L314+M314+N314</f>
        <v>1502.5</v>
      </c>
      <c r="P314" s="120">
        <f>+H314</f>
        <v>25000</v>
      </c>
      <c r="Q314" s="120">
        <f>+P314-O314</f>
        <v>23497.5</v>
      </c>
    </row>
    <row r="315" spans="1:18" s="39" customFormat="1" ht="24" customHeight="1">
      <c r="A315" s="38">
        <v>309</v>
      </c>
      <c r="B315" s="74" t="s">
        <v>1334</v>
      </c>
      <c r="C315" s="74" t="s">
        <v>368</v>
      </c>
      <c r="D315" s="59" t="s">
        <v>103</v>
      </c>
      <c r="E315" s="54" t="s">
        <v>169</v>
      </c>
      <c r="F315" s="40" t="s">
        <v>31</v>
      </c>
      <c r="G315" s="41" t="s">
        <v>10</v>
      </c>
      <c r="H315" s="120">
        <v>25000</v>
      </c>
      <c r="I315" s="120">
        <v>717.5</v>
      </c>
      <c r="J315" s="120">
        <v>760</v>
      </c>
      <c r="K315" s="120">
        <v>0</v>
      </c>
      <c r="L315" s="120">
        <v>0</v>
      </c>
      <c r="M315" s="120">
        <v>25</v>
      </c>
      <c r="N315" s="120">
        <v>0</v>
      </c>
      <c r="O315" s="120">
        <f>+I315+J315+K315+L315+M315+N315</f>
        <v>1502.5</v>
      </c>
      <c r="P315" s="120">
        <f>+H315</f>
        <v>25000</v>
      </c>
      <c r="Q315" s="120">
        <f>+P315-O315</f>
        <v>23497.5</v>
      </c>
    </row>
    <row r="316" spans="1:18" s="39" customFormat="1" ht="24" customHeight="1">
      <c r="A316" s="38">
        <v>310</v>
      </c>
      <c r="B316" s="73" t="s">
        <v>700</v>
      </c>
      <c r="C316" s="74" t="s">
        <v>143</v>
      </c>
      <c r="D316" s="59" t="s">
        <v>103</v>
      </c>
      <c r="E316" s="56" t="s">
        <v>169</v>
      </c>
      <c r="F316" s="40" t="s">
        <v>31</v>
      </c>
      <c r="G316" s="41" t="s">
        <v>10</v>
      </c>
      <c r="H316" s="120">
        <v>16500</v>
      </c>
      <c r="I316" s="120">
        <v>473.55</v>
      </c>
      <c r="J316" s="120">
        <v>501.6</v>
      </c>
      <c r="K316" s="120">
        <v>0</v>
      </c>
      <c r="L316" s="120">
        <v>0</v>
      </c>
      <c r="M316" s="120">
        <v>25</v>
      </c>
      <c r="N316" s="120">
        <v>0</v>
      </c>
      <c r="O316" s="120">
        <f>+I316+J316+K316+L316+M316+N316</f>
        <v>1000.1500000000001</v>
      </c>
      <c r="P316" s="120">
        <f>+H316</f>
        <v>16500</v>
      </c>
      <c r="Q316" s="120">
        <f>+P316-O316</f>
        <v>15499.85</v>
      </c>
    </row>
    <row r="317" spans="1:18" s="39" customFormat="1" ht="24" customHeight="1">
      <c r="A317" s="38">
        <v>311</v>
      </c>
      <c r="B317" s="73" t="s">
        <v>696</v>
      </c>
      <c r="C317" s="74" t="s">
        <v>53</v>
      </c>
      <c r="D317" s="59" t="s">
        <v>103</v>
      </c>
      <c r="E317" s="56" t="s">
        <v>169</v>
      </c>
      <c r="F317" s="40" t="s">
        <v>31</v>
      </c>
      <c r="G317" s="41" t="s">
        <v>10</v>
      </c>
      <c r="H317" s="120">
        <v>15000</v>
      </c>
      <c r="I317" s="120">
        <v>430.5</v>
      </c>
      <c r="J317" s="120">
        <v>456</v>
      </c>
      <c r="K317" s="120">
        <v>0</v>
      </c>
      <c r="L317" s="120">
        <v>0</v>
      </c>
      <c r="M317" s="120">
        <v>25</v>
      </c>
      <c r="N317" s="120">
        <v>0</v>
      </c>
      <c r="O317" s="120">
        <f>+I317+J317+K317+L317+M317+N317</f>
        <v>911.5</v>
      </c>
      <c r="P317" s="120">
        <f>+H317</f>
        <v>15000</v>
      </c>
      <c r="Q317" s="120">
        <f>+P317-O317</f>
        <v>14088.5</v>
      </c>
    </row>
    <row r="318" spans="1:18" s="39" customFormat="1" ht="24" customHeight="1">
      <c r="A318" s="38">
        <v>312</v>
      </c>
      <c r="B318" s="73" t="s">
        <v>1256</v>
      </c>
      <c r="C318" s="74" t="s">
        <v>1257</v>
      </c>
      <c r="D318" s="59" t="s">
        <v>466</v>
      </c>
      <c r="E318" s="56" t="s">
        <v>466</v>
      </c>
      <c r="F318" s="40" t="s">
        <v>31</v>
      </c>
      <c r="G318" s="41" t="s">
        <v>10</v>
      </c>
      <c r="H318" s="120">
        <v>120000</v>
      </c>
      <c r="I318" s="120">
        <v>3444</v>
      </c>
      <c r="J318" s="120">
        <v>3648</v>
      </c>
      <c r="K318" s="120">
        <v>1715.46</v>
      </c>
      <c r="L318" s="120">
        <v>16381</v>
      </c>
      <c r="M318" s="120">
        <v>25</v>
      </c>
      <c r="N318" s="120">
        <v>4972</v>
      </c>
      <c r="O318" s="120">
        <f>+I318+J318+K318+L318+M318+N318</f>
        <v>30185.46</v>
      </c>
      <c r="P318" s="120">
        <f>+H318</f>
        <v>120000</v>
      </c>
      <c r="Q318" s="120">
        <f>+P318-O318</f>
        <v>89814.540000000008</v>
      </c>
    </row>
    <row r="319" spans="1:18" s="39" customFormat="1" ht="24" customHeight="1">
      <c r="A319" s="38">
        <v>313</v>
      </c>
      <c r="B319" s="74" t="s">
        <v>356</v>
      </c>
      <c r="C319" s="74" t="s">
        <v>357</v>
      </c>
      <c r="D319" s="54" t="s">
        <v>466</v>
      </c>
      <c r="E319" s="54" t="s">
        <v>466</v>
      </c>
      <c r="F319" s="40" t="s">
        <v>41</v>
      </c>
      <c r="G319" s="41" t="s">
        <v>9</v>
      </c>
      <c r="H319" s="120">
        <v>60000</v>
      </c>
      <c r="I319" s="120">
        <v>1722</v>
      </c>
      <c r="J319" s="120">
        <v>1824</v>
      </c>
      <c r="K319" s="120">
        <v>0</v>
      </c>
      <c r="L319" s="120">
        <v>3486.68</v>
      </c>
      <c r="M319" s="120">
        <v>25</v>
      </c>
      <c r="N319" s="120">
        <v>1678</v>
      </c>
      <c r="O319" s="120">
        <f>+I319+J319+K319+L319+M319+N319</f>
        <v>8735.68</v>
      </c>
      <c r="P319" s="120">
        <f>+H319</f>
        <v>60000</v>
      </c>
      <c r="Q319" s="120">
        <f>+P319-O319</f>
        <v>51264.32</v>
      </c>
      <c r="R319" s="42"/>
    </row>
    <row r="320" spans="1:18" s="39" customFormat="1" ht="24" customHeight="1">
      <c r="A320" s="38">
        <v>314</v>
      </c>
      <c r="B320" s="74" t="s">
        <v>293</v>
      </c>
      <c r="C320" s="74" t="s">
        <v>290</v>
      </c>
      <c r="D320" s="54" t="s">
        <v>466</v>
      </c>
      <c r="E320" s="54" t="s">
        <v>466</v>
      </c>
      <c r="F320" s="40" t="s">
        <v>31</v>
      </c>
      <c r="G320" s="41" t="s">
        <v>9</v>
      </c>
      <c r="H320" s="120">
        <v>55000</v>
      </c>
      <c r="I320" s="120">
        <v>1578.5</v>
      </c>
      <c r="J320" s="120">
        <v>1672</v>
      </c>
      <c r="K320" s="120">
        <v>0</v>
      </c>
      <c r="L320" s="120">
        <v>2559.6799999999998</v>
      </c>
      <c r="M320" s="120">
        <v>25</v>
      </c>
      <c r="N320" s="120">
        <v>50</v>
      </c>
      <c r="O320" s="120">
        <f>+I320+J320+K320+L320+M320+N320</f>
        <v>5885.18</v>
      </c>
      <c r="P320" s="120">
        <f>+H320</f>
        <v>55000</v>
      </c>
      <c r="Q320" s="120">
        <f>+P320-O320</f>
        <v>49114.82</v>
      </c>
      <c r="R320" s="42"/>
    </row>
    <row r="321" spans="1:18" s="39" customFormat="1" ht="24" customHeight="1">
      <c r="A321" s="38">
        <v>315</v>
      </c>
      <c r="B321" s="73" t="s">
        <v>313</v>
      </c>
      <c r="C321" s="72" t="s">
        <v>239</v>
      </c>
      <c r="D321" s="54" t="s">
        <v>466</v>
      </c>
      <c r="E321" s="54" t="s">
        <v>466</v>
      </c>
      <c r="F321" s="40" t="s">
        <v>31</v>
      </c>
      <c r="G321" s="41" t="s">
        <v>10</v>
      </c>
      <c r="H321" s="120">
        <v>41000</v>
      </c>
      <c r="I321" s="120">
        <v>1176.7</v>
      </c>
      <c r="J321" s="120">
        <v>1246.4000000000001</v>
      </c>
      <c r="K321" s="120">
        <v>1715.46</v>
      </c>
      <c r="L321" s="120">
        <v>326.47000000000003</v>
      </c>
      <c r="M321" s="120">
        <v>25</v>
      </c>
      <c r="N321" s="120">
        <v>8694.2799999999988</v>
      </c>
      <c r="O321" s="120">
        <f>+I321+J321+K321+L321+M321+N321</f>
        <v>13184.31</v>
      </c>
      <c r="P321" s="120">
        <f>+H321</f>
        <v>41000</v>
      </c>
      <c r="Q321" s="120">
        <f>+P321-O321</f>
        <v>27815.690000000002</v>
      </c>
      <c r="R321" s="42"/>
    </row>
    <row r="322" spans="1:18" s="39" customFormat="1" ht="24" customHeight="1">
      <c r="A322" s="38">
        <v>316</v>
      </c>
      <c r="B322" s="74" t="s">
        <v>590</v>
      </c>
      <c r="C322" s="72" t="s">
        <v>780</v>
      </c>
      <c r="D322" s="54" t="s">
        <v>466</v>
      </c>
      <c r="E322" s="54" t="s">
        <v>466</v>
      </c>
      <c r="F322" s="40" t="s">
        <v>31</v>
      </c>
      <c r="G322" s="41" t="s">
        <v>10</v>
      </c>
      <c r="H322" s="120">
        <v>33000</v>
      </c>
      <c r="I322" s="120">
        <v>947.1</v>
      </c>
      <c r="J322" s="120">
        <v>1003.2</v>
      </c>
      <c r="K322" s="120">
        <v>0</v>
      </c>
      <c r="L322" s="120">
        <v>0</v>
      </c>
      <c r="M322" s="120">
        <v>25</v>
      </c>
      <c r="N322" s="120">
        <v>50</v>
      </c>
      <c r="O322" s="120">
        <f>+I322+J322+K322+L322+M322+N322</f>
        <v>2025.3000000000002</v>
      </c>
      <c r="P322" s="120">
        <f>+H322</f>
        <v>33000</v>
      </c>
      <c r="Q322" s="120">
        <f>+P322-O322</f>
        <v>30974.7</v>
      </c>
      <c r="R322" s="42"/>
    </row>
    <row r="323" spans="1:18" s="39" customFormat="1" ht="24" customHeight="1">
      <c r="A323" s="38">
        <v>317</v>
      </c>
      <c r="B323" s="74" t="s">
        <v>595</v>
      </c>
      <c r="C323" s="72" t="s">
        <v>780</v>
      </c>
      <c r="D323" s="54" t="s">
        <v>466</v>
      </c>
      <c r="E323" s="54" t="s">
        <v>466</v>
      </c>
      <c r="F323" s="40" t="s">
        <v>31</v>
      </c>
      <c r="G323" s="41" t="s">
        <v>9</v>
      </c>
      <c r="H323" s="120">
        <v>33000</v>
      </c>
      <c r="I323" s="120">
        <v>947.1</v>
      </c>
      <c r="J323" s="120">
        <v>1003.2</v>
      </c>
      <c r="K323" s="120">
        <v>0</v>
      </c>
      <c r="L323" s="120">
        <v>0</v>
      </c>
      <c r="M323" s="120">
        <v>25</v>
      </c>
      <c r="N323" s="120">
        <v>8930.81</v>
      </c>
      <c r="O323" s="120">
        <f>+I323+J323+K323+L323+M323+N323</f>
        <v>10906.11</v>
      </c>
      <c r="P323" s="120">
        <f>+H323</f>
        <v>33000</v>
      </c>
      <c r="Q323" s="120">
        <f>+P323-O323</f>
        <v>22093.89</v>
      </c>
      <c r="R323" s="42"/>
    </row>
    <row r="324" spans="1:18" s="39" customFormat="1" ht="24" customHeight="1">
      <c r="A324" s="38">
        <v>318</v>
      </c>
      <c r="B324" s="73" t="s">
        <v>363</v>
      </c>
      <c r="C324" s="74" t="s">
        <v>42</v>
      </c>
      <c r="D324" s="54" t="s">
        <v>466</v>
      </c>
      <c r="E324" s="54" t="s">
        <v>466</v>
      </c>
      <c r="F324" s="40" t="s">
        <v>41</v>
      </c>
      <c r="G324" s="41" t="s">
        <v>10</v>
      </c>
      <c r="H324" s="120">
        <v>42500</v>
      </c>
      <c r="I324" s="120">
        <v>1219.75</v>
      </c>
      <c r="J324" s="120">
        <v>1292</v>
      </c>
      <c r="K324" s="120">
        <v>1715.46</v>
      </c>
      <c r="L324" s="120">
        <v>538.16999999999996</v>
      </c>
      <c r="M324" s="120">
        <v>25</v>
      </c>
      <c r="N324" s="120">
        <v>50</v>
      </c>
      <c r="O324" s="120">
        <f>+I324+J324+K324+L324+M324+N324</f>
        <v>4840.38</v>
      </c>
      <c r="P324" s="120">
        <f>+H324</f>
        <v>42500</v>
      </c>
      <c r="Q324" s="120">
        <f>+P324-O324</f>
        <v>37659.620000000003</v>
      </c>
    </row>
    <row r="325" spans="1:18" s="39" customFormat="1" ht="24" customHeight="1">
      <c r="A325" s="38">
        <v>319</v>
      </c>
      <c r="B325" s="74" t="s">
        <v>258</v>
      </c>
      <c r="C325" s="74" t="s">
        <v>42</v>
      </c>
      <c r="D325" s="54" t="s">
        <v>466</v>
      </c>
      <c r="E325" s="54" t="s">
        <v>466</v>
      </c>
      <c r="F325" s="40" t="s">
        <v>31</v>
      </c>
      <c r="G325" s="41" t="s">
        <v>9</v>
      </c>
      <c r="H325" s="120">
        <v>40000</v>
      </c>
      <c r="I325" s="120">
        <v>1148</v>
      </c>
      <c r="J325" s="120">
        <v>1216</v>
      </c>
      <c r="K325" s="120">
        <v>0</v>
      </c>
      <c r="L325" s="120">
        <v>442.65</v>
      </c>
      <c r="M325" s="120">
        <v>25</v>
      </c>
      <c r="N325" s="120">
        <v>1550</v>
      </c>
      <c r="O325" s="120">
        <f>+I325+J325+K325+L325+M325+N325</f>
        <v>4381.6499999999996</v>
      </c>
      <c r="P325" s="120">
        <f>+H325</f>
        <v>40000</v>
      </c>
      <c r="Q325" s="120">
        <f>+P325-O325</f>
        <v>35618.35</v>
      </c>
    </row>
    <row r="326" spans="1:18" s="39" customFormat="1" ht="24" customHeight="1">
      <c r="A326" s="38">
        <v>320</v>
      </c>
      <c r="B326" s="72" t="s">
        <v>950</v>
      </c>
      <c r="C326" s="72" t="s">
        <v>42</v>
      </c>
      <c r="D326" s="54" t="s">
        <v>466</v>
      </c>
      <c r="E326" s="54" t="s">
        <v>466</v>
      </c>
      <c r="F326" s="40" t="s">
        <v>31</v>
      </c>
      <c r="G326" s="38" t="s">
        <v>10</v>
      </c>
      <c r="H326" s="120">
        <v>35000</v>
      </c>
      <c r="I326" s="120">
        <v>1004.5</v>
      </c>
      <c r="J326" s="120">
        <v>1064</v>
      </c>
      <c r="K326" s="120">
        <v>0</v>
      </c>
      <c r="L326" s="120">
        <v>0</v>
      </c>
      <c r="M326" s="120">
        <v>25</v>
      </c>
      <c r="N326" s="120">
        <v>0</v>
      </c>
      <c r="O326" s="120">
        <f>+I326+J326+K326+L326+M326+N326</f>
        <v>2093.5</v>
      </c>
      <c r="P326" s="120">
        <f>+H326</f>
        <v>35000</v>
      </c>
      <c r="Q326" s="120">
        <f>+P326-O326</f>
        <v>32906.5</v>
      </c>
    </row>
    <row r="327" spans="1:18" s="39" customFormat="1" ht="24" customHeight="1">
      <c r="A327" s="38">
        <v>321</v>
      </c>
      <c r="B327" s="73" t="s">
        <v>364</v>
      </c>
      <c r="C327" s="72" t="s">
        <v>42</v>
      </c>
      <c r="D327" s="54" t="s">
        <v>466</v>
      </c>
      <c r="E327" s="54" t="s">
        <v>466</v>
      </c>
      <c r="F327" s="40" t="s">
        <v>31</v>
      </c>
      <c r="G327" s="41" t="s">
        <v>10</v>
      </c>
      <c r="H327" s="120">
        <v>40000</v>
      </c>
      <c r="I327" s="120">
        <v>1148</v>
      </c>
      <c r="J327" s="120">
        <v>1216</v>
      </c>
      <c r="K327" s="120">
        <v>1715.46</v>
      </c>
      <c r="L327" s="120">
        <v>185.33</v>
      </c>
      <c r="M327" s="120">
        <v>25</v>
      </c>
      <c r="N327" s="120">
        <v>50</v>
      </c>
      <c r="O327" s="120">
        <f>+I327+J327+K327+L327+M327+N327</f>
        <v>4339.79</v>
      </c>
      <c r="P327" s="120">
        <f>+H327</f>
        <v>40000</v>
      </c>
      <c r="Q327" s="120">
        <f>+P327-O327</f>
        <v>35660.21</v>
      </c>
    </row>
    <row r="328" spans="1:18" s="39" customFormat="1" ht="24" customHeight="1">
      <c r="A328" s="38">
        <v>322</v>
      </c>
      <c r="B328" s="74" t="s">
        <v>330</v>
      </c>
      <c r="C328" s="72" t="s">
        <v>3</v>
      </c>
      <c r="D328" s="54" t="s">
        <v>466</v>
      </c>
      <c r="E328" s="54" t="s">
        <v>466</v>
      </c>
      <c r="F328" s="40" t="s">
        <v>41</v>
      </c>
      <c r="G328" s="41" t="s">
        <v>10</v>
      </c>
      <c r="H328" s="120">
        <v>40000</v>
      </c>
      <c r="I328" s="120">
        <v>1148</v>
      </c>
      <c r="J328" s="120">
        <v>1216</v>
      </c>
      <c r="K328" s="120">
        <v>0</v>
      </c>
      <c r="L328" s="120">
        <v>442.65</v>
      </c>
      <c r="M328" s="120">
        <v>25</v>
      </c>
      <c r="N328" s="120">
        <v>11011.67</v>
      </c>
      <c r="O328" s="120">
        <f>+I328+J328+K328+L328+M328+N328</f>
        <v>13843.32</v>
      </c>
      <c r="P328" s="120">
        <f>+H328</f>
        <v>40000</v>
      </c>
      <c r="Q328" s="120">
        <f>+P328-O328</f>
        <v>26156.68</v>
      </c>
    </row>
    <row r="329" spans="1:18" s="39" customFormat="1" ht="24" customHeight="1">
      <c r="A329" s="38">
        <v>323</v>
      </c>
      <c r="B329" s="73" t="s">
        <v>465</v>
      </c>
      <c r="C329" s="73" t="s">
        <v>151</v>
      </c>
      <c r="D329" s="54" t="s">
        <v>466</v>
      </c>
      <c r="E329" s="54" t="s">
        <v>466</v>
      </c>
      <c r="F329" s="40" t="s">
        <v>31</v>
      </c>
      <c r="G329" s="41" t="s">
        <v>9</v>
      </c>
      <c r="H329" s="120">
        <v>30000</v>
      </c>
      <c r="I329" s="120">
        <v>861</v>
      </c>
      <c r="J329" s="120">
        <v>912</v>
      </c>
      <c r="K329" s="120">
        <v>0</v>
      </c>
      <c r="L329" s="120">
        <v>0</v>
      </c>
      <c r="M329" s="120">
        <v>25</v>
      </c>
      <c r="N329" s="120">
        <v>50</v>
      </c>
      <c r="O329" s="120">
        <f>+I329+J329+K329+L329+M329+N329</f>
        <v>1848</v>
      </c>
      <c r="P329" s="120">
        <f>+H329</f>
        <v>30000</v>
      </c>
      <c r="Q329" s="120">
        <f>+P329-O329</f>
        <v>28152</v>
      </c>
    </row>
    <row r="330" spans="1:18" s="39" customFormat="1" ht="24" customHeight="1">
      <c r="A330" s="38">
        <v>324</v>
      </c>
      <c r="B330" s="73" t="s">
        <v>472</v>
      </c>
      <c r="C330" s="73" t="s">
        <v>151</v>
      </c>
      <c r="D330" s="54" t="s">
        <v>466</v>
      </c>
      <c r="E330" s="54" t="s">
        <v>466</v>
      </c>
      <c r="F330" s="40" t="s">
        <v>31</v>
      </c>
      <c r="G330" s="41" t="s">
        <v>10</v>
      </c>
      <c r="H330" s="120">
        <v>35000</v>
      </c>
      <c r="I330" s="120">
        <v>1004.5</v>
      </c>
      <c r="J330" s="120">
        <v>1064</v>
      </c>
      <c r="K330" s="120">
        <v>0</v>
      </c>
      <c r="L330" s="120">
        <v>0</v>
      </c>
      <c r="M330" s="120">
        <v>25</v>
      </c>
      <c r="N330" s="120">
        <v>50</v>
      </c>
      <c r="O330" s="120">
        <f>+I330+J330+K330+L330+M330+N330</f>
        <v>2143.5</v>
      </c>
      <c r="P330" s="120">
        <f>+H330</f>
        <v>35000</v>
      </c>
      <c r="Q330" s="120">
        <f>+P330-O330</f>
        <v>32856.5</v>
      </c>
    </row>
    <row r="331" spans="1:18" s="39" customFormat="1" ht="24" customHeight="1">
      <c r="A331" s="38">
        <v>325</v>
      </c>
      <c r="B331" s="73" t="s">
        <v>1066</v>
      </c>
      <c r="C331" s="73" t="s">
        <v>151</v>
      </c>
      <c r="D331" s="54" t="s">
        <v>466</v>
      </c>
      <c r="E331" s="54" t="s">
        <v>466</v>
      </c>
      <c r="F331" s="40" t="s">
        <v>31</v>
      </c>
      <c r="G331" s="41" t="s">
        <v>10</v>
      </c>
      <c r="H331" s="120">
        <v>30000</v>
      </c>
      <c r="I331" s="120">
        <v>861</v>
      </c>
      <c r="J331" s="120">
        <v>912</v>
      </c>
      <c r="K331" s="120">
        <v>0</v>
      </c>
      <c r="L331" s="120">
        <v>0</v>
      </c>
      <c r="M331" s="120">
        <v>25</v>
      </c>
      <c r="N331" s="120">
        <v>0</v>
      </c>
      <c r="O331" s="120">
        <f>+I331+J331+K331+L331+M331+N331</f>
        <v>1798</v>
      </c>
      <c r="P331" s="120">
        <f>+H331</f>
        <v>30000</v>
      </c>
      <c r="Q331" s="120">
        <f>+P331-O331</f>
        <v>28202</v>
      </c>
    </row>
    <row r="332" spans="1:18" s="39" customFormat="1" ht="24" customHeight="1">
      <c r="A332" s="38">
        <v>326</v>
      </c>
      <c r="B332" s="73" t="s">
        <v>1305</v>
      </c>
      <c r="C332" s="73" t="s">
        <v>151</v>
      </c>
      <c r="D332" s="54" t="s">
        <v>466</v>
      </c>
      <c r="E332" s="54" t="s">
        <v>466</v>
      </c>
      <c r="F332" s="40" t="s">
        <v>31</v>
      </c>
      <c r="G332" s="41" t="s">
        <v>9</v>
      </c>
      <c r="H332" s="120">
        <v>30000</v>
      </c>
      <c r="I332" s="120">
        <v>861</v>
      </c>
      <c r="J332" s="120">
        <v>912</v>
      </c>
      <c r="K332" s="120">
        <v>0</v>
      </c>
      <c r="L332" s="120">
        <v>0</v>
      </c>
      <c r="M332" s="120">
        <v>25</v>
      </c>
      <c r="N332" s="120">
        <v>50</v>
      </c>
      <c r="O332" s="120">
        <f>+I332+J332+K332+L332+M332+N332</f>
        <v>1848</v>
      </c>
      <c r="P332" s="120">
        <f>+H332</f>
        <v>30000</v>
      </c>
      <c r="Q332" s="120">
        <f>+P332-O332</f>
        <v>28152</v>
      </c>
    </row>
    <row r="333" spans="1:18" s="39" customFormat="1" ht="24" customHeight="1">
      <c r="A333" s="38">
        <v>327</v>
      </c>
      <c r="B333" s="73" t="s">
        <v>1306</v>
      </c>
      <c r="C333" s="73" t="s">
        <v>151</v>
      </c>
      <c r="D333" s="54" t="s">
        <v>466</v>
      </c>
      <c r="E333" s="54" t="s">
        <v>466</v>
      </c>
      <c r="F333" s="40" t="s">
        <v>31</v>
      </c>
      <c r="G333" s="41" t="s">
        <v>9</v>
      </c>
      <c r="H333" s="120">
        <v>30000</v>
      </c>
      <c r="I333" s="120">
        <v>861</v>
      </c>
      <c r="J333" s="120">
        <v>912</v>
      </c>
      <c r="K333" s="120">
        <v>0</v>
      </c>
      <c r="L333" s="120">
        <v>0</v>
      </c>
      <c r="M333" s="120">
        <v>25</v>
      </c>
      <c r="N333" s="120">
        <v>50</v>
      </c>
      <c r="O333" s="120">
        <f>+I333+J333+K333+L333+M333+N333</f>
        <v>1848</v>
      </c>
      <c r="P333" s="120">
        <f>+H333</f>
        <v>30000</v>
      </c>
      <c r="Q333" s="120">
        <f>+P333-O333</f>
        <v>28152</v>
      </c>
    </row>
    <row r="334" spans="1:18" s="39" customFormat="1" ht="24" customHeight="1">
      <c r="A334" s="38">
        <v>328</v>
      </c>
      <c r="B334" s="73" t="s">
        <v>1323</v>
      </c>
      <c r="C334" s="73" t="s">
        <v>151</v>
      </c>
      <c r="D334" s="54" t="s">
        <v>466</v>
      </c>
      <c r="E334" s="54" t="s">
        <v>466</v>
      </c>
      <c r="F334" s="40" t="s">
        <v>31</v>
      </c>
      <c r="G334" s="41" t="s">
        <v>10</v>
      </c>
      <c r="H334" s="120">
        <v>30000</v>
      </c>
      <c r="I334" s="120">
        <v>861</v>
      </c>
      <c r="J334" s="120">
        <v>912</v>
      </c>
      <c r="K334" s="120">
        <v>0</v>
      </c>
      <c r="L334" s="120">
        <v>0</v>
      </c>
      <c r="M334" s="120">
        <v>25</v>
      </c>
      <c r="N334" s="120">
        <v>550</v>
      </c>
      <c r="O334" s="120">
        <f>+I334+J334+K334+L334+M334+N334</f>
        <v>2348</v>
      </c>
      <c r="P334" s="120">
        <f>+H334</f>
        <v>30000</v>
      </c>
      <c r="Q334" s="120">
        <f>+P334-O334</f>
        <v>27652</v>
      </c>
    </row>
    <row r="335" spans="1:18" s="39" customFormat="1" ht="24" customHeight="1">
      <c r="A335" s="38">
        <v>329</v>
      </c>
      <c r="B335" s="73" t="s">
        <v>362</v>
      </c>
      <c r="C335" s="73" t="s">
        <v>33</v>
      </c>
      <c r="D335" s="54" t="s">
        <v>466</v>
      </c>
      <c r="E335" s="54" t="s">
        <v>466</v>
      </c>
      <c r="F335" s="40" t="s">
        <v>31</v>
      </c>
      <c r="G335" s="41" t="s">
        <v>9</v>
      </c>
      <c r="H335" s="120">
        <v>40000</v>
      </c>
      <c r="I335" s="120">
        <v>1148</v>
      </c>
      <c r="J335" s="120">
        <v>1216</v>
      </c>
      <c r="K335" s="120">
        <v>1715.46</v>
      </c>
      <c r="L335" s="120">
        <v>185.33</v>
      </c>
      <c r="M335" s="120">
        <v>25</v>
      </c>
      <c r="N335" s="120">
        <v>1678</v>
      </c>
      <c r="O335" s="120">
        <f>+I335+J335+K335+L335+M335+N335</f>
        <v>5967.79</v>
      </c>
      <c r="P335" s="120">
        <f>+H335</f>
        <v>40000</v>
      </c>
      <c r="Q335" s="120">
        <f>+P335-O335</f>
        <v>34032.21</v>
      </c>
    </row>
    <row r="336" spans="1:18" s="39" customFormat="1" ht="24" customHeight="1">
      <c r="A336" s="38">
        <v>330</v>
      </c>
      <c r="B336" s="74" t="s">
        <v>267</v>
      </c>
      <c r="C336" s="74" t="s">
        <v>33</v>
      </c>
      <c r="D336" s="54" t="s">
        <v>466</v>
      </c>
      <c r="E336" s="54" t="s">
        <v>466</v>
      </c>
      <c r="F336" s="40" t="s">
        <v>41</v>
      </c>
      <c r="G336" s="41" t="s">
        <v>9</v>
      </c>
      <c r="H336" s="120">
        <v>30000</v>
      </c>
      <c r="I336" s="120">
        <v>861</v>
      </c>
      <c r="J336" s="120">
        <v>912</v>
      </c>
      <c r="K336" s="120">
        <v>0</v>
      </c>
      <c r="L336" s="120">
        <v>0</v>
      </c>
      <c r="M336" s="120">
        <v>25</v>
      </c>
      <c r="N336" s="120">
        <v>50</v>
      </c>
      <c r="O336" s="120">
        <f>+I336+J336+K336+L336+M336+N336</f>
        <v>1848</v>
      </c>
      <c r="P336" s="120">
        <f>+H336</f>
        <v>30000</v>
      </c>
      <c r="Q336" s="120">
        <f>+P336-O336</f>
        <v>28152</v>
      </c>
    </row>
    <row r="337" spans="1:17" s="39" customFormat="1" ht="24" customHeight="1">
      <c r="A337" s="38">
        <v>331</v>
      </c>
      <c r="B337" s="73" t="s">
        <v>366</v>
      </c>
      <c r="C337" s="74" t="s">
        <v>127</v>
      </c>
      <c r="D337" s="54" t="s">
        <v>466</v>
      </c>
      <c r="E337" s="54" t="s">
        <v>466</v>
      </c>
      <c r="F337" s="40" t="s">
        <v>41</v>
      </c>
      <c r="G337" s="41" t="s">
        <v>9</v>
      </c>
      <c r="H337" s="120">
        <v>30000</v>
      </c>
      <c r="I337" s="120">
        <v>861</v>
      </c>
      <c r="J337" s="120">
        <v>912</v>
      </c>
      <c r="K337" s="120">
        <v>0</v>
      </c>
      <c r="L337" s="120">
        <v>0</v>
      </c>
      <c r="M337" s="120">
        <v>25</v>
      </c>
      <c r="N337" s="120">
        <v>50</v>
      </c>
      <c r="O337" s="120">
        <f>+I337+J337+K337+L337+M337+N337</f>
        <v>1848</v>
      </c>
      <c r="P337" s="120">
        <f>+H337</f>
        <v>30000</v>
      </c>
      <c r="Q337" s="120">
        <f>+P337-O337</f>
        <v>28152</v>
      </c>
    </row>
    <row r="338" spans="1:17" s="39" customFormat="1" ht="24" customHeight="1">
      <c r="A338" s="38">
        <v>332</v>
      </c>
      <c r="B338" s="73" t="s">
        <v>367</v>
      </c>
      <c r="C338" s="74" t="s">
        <v>135</v>
      </c>
      <c r="D338" s="54" t="s">
        <v>466</v>
      </c>
      <c r="E338" s="54" t="s">
        <v>466</v>
      </c>
      <c r="F338" s="40" t="s">
        <v>41</v>
      </c>
      <c r="G338" s="41" t="s">
        <v>10</v>
      </c>
      <c r="H338" s="120">
        <v>30000</v>
      </c>
      <c r="I338" s="120">
        <v>861</v>
      </c>
      <c r="J338" s="120">
        <v>912</v>
      </c>
      <c r="K338" s="120">
        <v>0</v>
      </c>
      <c r="L338" s="120">
        <v>0</v>
      </c>
      <c r="M338" s="120">
        <v>25</v>
      </c>
      <c r="N338" s="120">
        <v>0</v>
      </c>
      <c r="O338" s="120">
        <f>+I338+J338+K338+L338+M338+N338</f>
        <v>1798</v>
      </c>
      <c r="P338" s="120">
        <f>+H338</f>
        <v>30000</v>
      </c>
      <c r="Q338" s="120">
        <f>+P338-O338</f>
        <v>28202</v>
      </c>
    </row>
    <row r="339" spans="1:17" s="39" customFormat="1" ht="24" customHeight="1">
      <c r="A339" s="38">
        <v>333</v>
      </c>
      <c r="B339" s="73" t="s">
        <v>279</v>
      </c>
      <c r="C339" s="73" t="s">
        <v>191</v>
      </c>
      <c r="D339" s="54" t="s">
        <v>466</v>
      </c>
      <c r="E339" s="54" t="s">
        <v>466</v>
      </c>
      <c r="F339" s="40" t="s">
        <v>31</v>
      </c>
      <c r="G339" s="41" t="s">
        <v>9</v>
      </c>
      <c r="H339" s="120">
        <v>35000</v>
      </c>
      <c r="I339" s="120">
        <v>1004.5</v>
      </c>
      <c r="J339" s="120">
        <v>1064</v>
      </c>
      <c r="K339" s="120">
        <v>3430.92</v>
      </c>
      <c r="L339" s="120">
        <v>0</v>
      </c>
      <c r="M339" s="120">
        <v>25</v>
      </c>
      <c r="N339" s="120">
        <v>1662.5</v>
      </c>
      <c r="O339" s="120">
        <f>+I339+J339+K339+L339+M339+N339</f>
        <v>7186.92</v>
      </c>
      <c r="P339" s="120">
        <f>+H339</f>
        <v>35000</v>
      </c>
      <c r="Q339" s="120">
        <f>+P339-O339</f>
        <v>27813.08</v>
      </c>
    </row>
    <row r="340" spans="1:17" s="39" customFormat="1" ht="24" customHeight="1">
      <c r="A340" s="38">
        <v>334</v>
      </c>
      <c r="B340" s="73" t="s">
        <v>382</v>
      </c>
      <c r="C340" s="72" t="s">
        <v>52</v>
      </c>
      <c r="D340" s="54" t="s">
        <v>466</v>
      </c>
      <c r="E340" s="54" t="s">
        <v>466</v>
      </c>
      <c r="F340" s="43" t="s">
        <v>41</v>
      </c>
      <c r="G340" s="38" t="s">
        <v>10</v>
      </c>
      <c r="H340" s="120">
        <v>36066</v>
      </c>
      <c r="I340" s="120">
        <v>1035.0899999999999</v>
      </c>
      <c r="J340" s="120">
        <v>1096.4100000000001</v>
      </c>
      <c r="K340" s="120">
        <v>0</v>
      </c>
      <c r="L340" s="120">
        <v>0</v>
      </c>
      <c r="M340" s="120">
        <v>25</v>
      </c>
      <c r="N340" s="120">
        <v>50</v>
      </c>
      <c r="O340" s="120">
        <f>+I340+J340+K340+L340+M340+N340</f>
        <v>2206.5</v>
      </c>
      <c r="P340" s="120">
        <f>+H340</f>
        <v>36066</v>
      </c>
      <c r="Q340" s="120">
        <f>+P340-O340</f>
        <v>33859.5</v>
      </c>
    </row>
    <row r="341" spans="1:17" s="39" customFormat="1" ht="24" customHeight="1">
      <c r="A341" s="38">
        <v>335</v>
      </c>
      <c r="B341" s="74" t="s">
        <v>690</v>
      </c>
      <c r="C341" s="74" t="s">
        <v>892</v>
      </c>
      <c r="D341" s="54" t="s">
        <v>466</v>
      </c>
      <c r="E341" s="54" t="s">
        <v>466</v>
      </c>
      <c r="F341" s="40" t="s">
        <v>31</v>
      </c>
      <c r="G341" s="41" t="s">
        <v>10</v>
      </c>
      <c r="H341" s="120">
        <v>40000</v>
      </c>
      <c r="I341" s="120">
        <v>1148</v>
      </c>
      <c r="J341" s="120">
        <v>1216</v>
      </c>
      <c r="K341" s="120">
        <v>0</v>
      </c>
      <c r="L341" s="120">
        <v>442.65</v>
      </c>
      <c r="M341" s="120">
        <v>25</v>
      </c>
      <c r="N341" s="120">
        <v>50</v>
      </c>
      <c r="O341" s="120">
        <f>+I341+J341+K341+L341+M341+N341</f>
        <v>2881.65</v>
      </c>
      <c r="P341" s="120">
        <f>+H341</f>
        <v>40000</v>
      </c>
      <c r="Q341" s="120">
        <f>+P341-O341</f>
        <v>37118.35</v>
      </c>
    </row>
    <row r="342" spans="1:17" s="39" customFormat="1" ht="24" customHeight="1">
      <c r="A342" s="38">
        <v>336</v>
      </c>
      <c r="B342" s="72" t="s">
        <v>379</v>
      </c>
      <c r="C342" s="72" t="s">
        <v>53</v>
      </c>
      <c r="D342" s="54" t="s">
        <v>466</v>
      </c>
      <c r="E342" s="54" t="s">
        <v>484</v>
      </c>
      <c r="F342" s="43" t="s">
        <v>41</v>
      </c>
      <c r="G342" s="38" t="s">
        <v>10</v>
      </c>
      <c r="H342" s="120">
        <v>25000</v>
      </c>
      <c r="I342" s="120">
        <v>717.5</v>
      </c>
      <c r="J342" s="120">
        <v>760</v>
      </c>
      <c r="K342" s="120">
        <v>0</v>
      </c>
      <c r="L342" s="120">
        <v>0</v>
      </c>
      <c r="M342" s="120">
        <v>25</v>
      </c>
      <c r="N342" s="120">
        <v>0</v>
      </c>
      <c r="O342" s="120">
        <f>+I342+J342+K342+L342+M342+N342</f>
        <v>1502.5</v>
      </c>
      <c r="P342" s="120">
        <f>+H342</f>
        <v>25000</v>
      </c>
      <c r="Q342" s="120">
        <f>+P342-O342</f>
        <v>23497.5</v>
      </c>
    </row>
    <row r="343" spans="1:17" s="39" customFormat="1" ht="24" customHeight="1">
      <c r="A343" s="38">
        <v>337</v>
      </c>
      <c r="B343" s="74" t="s">
        <v>178</v>
      </c>
      <c r="C343" s="74" t="s">
        <v>52</v>
      </c>
      <c r="D343" s="54" t="s">
        <v>466</v>
      </c>
      <c r="E343" s="54" t="s">
        <v>484</v>
      </c>
      <c r="F343" s="40" t="s">
        <v>41</v>
      </c>
      <c r="G343" s="41" t="s">
        <v>10</v>
      </c>
      <c r="H343" s="120">
        <v>25000</v>
      </c>
      <c r="I343" s="120">
        <v>717.5</v>
      </c>
      <c r="J343" s="120">
        <v>760</v>
      </c>
      <c r="K343" s="120">
        <v>1715.46</v>
      </c>
      <c r="L343" s="120">
        <v>0</v>
      </c>
      <c r="M343" s="120">
        <v>25</v>
      </c>
      <c r="N343" s="120">
        <v>3598.6400000000003</v>
      </c>
      <c r="O343" s="120">
        <f>+I343+J343+K343+L343+M343+N343</f>
        <v>6816.6</v>
      </c>
      <c r="P343" s="120">
        <f>+H343</f>
        <v>25000</v>
      </c>
      <c r="Q343" s="120">
        <f>+P343-O343</f>
        <v>18183.400000000001</v>
      </c>
    </row>
    <row r="344" spans="1:17" s="39" customFormat="1" ht="24" customHeight="1">
      <c r="A344" s="38">
        <v>338</v>
      </c>
      <c r="B344" s="73" t="s">
        <v>206</v>
      </c>
      <c r="C344" s="74" t="s">
        <v>89</v>
      </c>
      <c r="D344" s="54" t="s">
        <v>222</v>
      </c>
      <c r="E344" s="54" t="s">
        <v>222</v>
      </c>
      <c r="F344" s="40" t="s">
        <v>31</v>
      </c>
      <c r="G344" s="41" t="s">
        <v>9</v>
      </c>
      <c r="H344" s="120">
        <v>40000</v>
      </c>
      <c r="I344" s="120">
        <v>1148</v>
      </c>
      <c r="J344" s="120">
        <v>1216</v>
      </c>
      <c r="K344" s="120">
        <v>1715.46</v>
      </c>
      <c r="L344" s="120">
        <v>185.33</v>
      </c>
      <c r="M344" s="120">
        <v>25</v>
      </c>
      <c r="N344" s="120">
        <v>1550</v>
      </c>
      <c r="O344" s="120">
        <f>+I344+J344+K344+L344+M344+N344</f>
        <v>5839.79</v>
      </c>
      <c r="P344" s="120">
        <f>+H344</f>
        <v>40000</v>
      </c>
      <c r="Q344" s="120">
        <f>+P344-O344</f>
        <v>34160.21</v>
      </c>
    </row>
    <row r="345" spans="1:17" s="39" customFormat="1" ht="24" customHeight="1">
      <c r="A345" s="38">
        <v>339</v>
      </c>
      <c r="B345" s="74" t="s">
        <v>844</v>
      </c>
      <c r="C345" s="74" t="s">
        <v>463</v>
      </c>
      <c r="D345" s="54" t="s">
        <v>222</v>
      </c>
      <c r="E345" s="54" t="s">
        <v>222</v>
      </c>
      <c r="F345" s="40" t="s">
        <v>31</v>
      </c>
      <c r="G345" s="41" t="s">
        <v>9</v>
      </c>
      <c r="H345" s="120">
        <v>35000</v>
      </c>
      <c r="I345" s="120">
        <v>1004.5</v>
      </c>
      <c r="J345" s="120">
        <v>1064</v>
      </c>
      <c r="K345" s="120">
        <v>3430.92</v>
      </c>
      <c r="L345" s="120">
        <v>0</v>
      </c>
      <c r="M345" s="120">
        <v>25</v>
      </c>
      <c r="N345" s="120">
        <v>5000</v>
      </c>
      <c r="O345" s="120">
        <f>+I345+J345+K345+L345+M345+N345</f>
        <v>10524.42</v>
      </c>
      <c r="P345" s="120">
        <f>+H345</f>
        <v>35000</v>
      </c>
      <c r="Q345" s="120">
        <f>+P345-O345</f>
        <v>24475.58</v>
      </c>
    </row>
    <row r="346" spans="1:17" s="39" customFormat="1" ht="24" customHeight="1">
      <c r="A346" s="38">
        <v>340</v>
      </c>
      <c r="B346" s="74" t="s">
        <v>845</v>
      </c>
      <c r="C346" s="74" t="s">
        <v>463</v>
      </c>
      <c r="D346" s="54" t="s">
        <v>222</v>
      </c>
      <c r="E346" s="54" t="s">
        <v>222</v>
      </c>
      <c r="F346" s="40" t="s">
        <v>31</v>
      </c>
      <c r="G346" s="41" t="s">
        <v>10</v>
      </c>
      <c r="H346" s="120">
        <v>26000</v>
      </c>
      <c r="I346" s="120">
        <v>746.2</v>
      </c>
      <c r="J346" s="120">
        <v>790.4</v>
      </c>
      <c r="K346" s="120">
        <v>1715.46</v>
      </c>
      <c r="L346" s="120">
        <v>0</v>
      </c>
      <c r="M346" s="120">
        <v>25</v>
      </c>
      <c r="N346" s="120">
        <v>15718.29</v>
      </c>
      <c r="O346" s="120">
        <f>+I346+J346+K346+L346+M346+N346</f>
        <v>18995.350000000002</v>
      </c>
      <c r="P346" s="120">
        <f>+H346</f>
        <v>26000</v>
      </c>
      <c r="Q346" s="120">
        <f>+P346-O346</f>
        <v>7004.6499999999978</v>
      </c>
    </row>
    <row r="347" spans="1:17" s="39" customFormat="1" ht="24" customHeight="1">
      <c r="A347" s="38">
        <v>341</v>
      </c>
      <c r="B347" s="73" t="s">
        <v>1063</v>
      </c>
      <c r="C347" s="73" t="s">
        <v>423</v>
      </c>
      <c r="D347" s="54" t="s">
        <v>222</v>
      </c>
      <c r="E347" s="54" t="s">
        <v>222</v>
      </c>
      <c r="F347" s="40" t="s">
        <v>31</v>
      </c>
      <c r="G347" s="41" t="s">
        <v>10</v>
      </c>
      <c r="H347" s="120">
        <v>41000</v>
      </c>
      <c r="I347" s="120">
        <v>1176.7</v>
      </c>
      <c r="J347" s="120">
        <v>1246.4000000000001</v>
      </c>
      <c r="K347" s="120">
        <v>0</v>
      </c>
      <c r="L347" s="120">
        <v>583.79</v>
      </c>
      <c r="M347" s="120">
        <v>25</v>
      </c>
      <c r="N347" s="120">
        <v>10000</v>
      </c>
      <c r="O347" s="120">
        <f>+I347+J347+K347+L347+M347+N347</f>
        <v>13031.89</v>
      </c>
      <c r="P347" s="120">
        <f>+H347</f>
        <v>41000</v>
      </c>
      <c r="Q347" s="120">
        <f>+P347-O347</f>
        <v>27968.11</v>
      </c>
    </row>
    <row r="348" spans="1:17" s="39" customFormat="1" ht="24" customHeight="1">
      <c r="A348" s="38">
        <v>342</v>
      </c>
      <c r="B348" s="73" t="s">
        <v>1178</v>
      </c>
      <c r="C348" s="73" t="s">
        <v>886</v>
      </c>
      <c r="D348" s="54" t="s">
        <v>222</v>
      </c>
      <c r="E348" s="54" t="s">
        <v>222</v>
      </c>
      <c r="F348" s="40" t="s">
        <v>31</v>
      </c>
      <c r="G348" s="41" t="s">
        <v>10</v>
      </c>
      <c r="H348" s="120">
        <v>15000</v>
      </c>
      <c r="I348" s="120">
        <v>430.5</v>
      </c>
      <c r="J348" s="120">
        <v>456</v>
      </c>
      <c r="K348" s="120">
        <v>0</v>
      </c>
      <c r="L348" s="120">
        <v>0</v>
      </c>
      <c r="M348" s="120">
        <v>25</v>
      </c>
      <c r="N348" s="120">
        <v>0</v>
      </c>
      <c r="O348" s="120">
        <f>+I348+J348+K348+L348+M348+N348</f>
        <v>911.5</v>
      </c>
      <c r="P348" s="120">
        <f>+H348</f>
        <v>15000</v>
      </c>
      <c r="Q348" s="120">
        <f>+P348-O348</f>
        <v>14088.5</v>
      </c>
    </row>
    <row r="349" spans="1:17" s="39" customFormat="1" ht="24" customHeight="1">
      <c r="A349" s="38">
        <v>343</v>
      </c>
      <c r="B349" s="73" t="s">
        <v>1179</v>
      </c>
      <c r="C349" s="73" t="s">
        <v>886</v>
      </c>
      <c r="D349" s="54" t="s">
        <v>222</v>
      </c>
      <c r="E349" s="54" t="s">
        <v>222</v>
      </c>
      <c r="F349" s="40" t="s">
        <v>31</v>
      </c>
      <c r="G349" s="41" t="s">
        <v>10</v>
      </c>
      <c r="H349" s="120">
        <v>15000</v>
      </c>
      <c r="I349" s="120">
        <v>430.5</v>
      </c>
      <c r="J349" s="120">
        <v>456</v>
      </c>
      <c r="K349" s="120">
        <v>0</v>
      </c>
      <c r="L349" s="120">
        <v>0</v>
      </c>
      <c r="M349" s="120">
        <v>25</v>
      </c>
      <c r="N349" s="120">
        <v>0</v>
      </c>
      <c r="O349" s="120">
        <f>+I349+J349+K349+L349+M349+N349</f>
        <v>911.5</v>
      </c>
      <c r="P349" s="120">
        <f>+H349</f>
        <v>15000</v>
      </c>
      <c r="Q349" s="120">
        <f>+P349-O349</f>
        <v>14088.5</v>
      </c>
    </row>
    <row r="350" spans="1:17" s="39" customFormat="1" ht="24" customHeight="1">
      <c r="A350" s="38">
        <v>344</v>
      </c>
      <c r="B350" s="73" t="s">
        <v>1180</v>
      </c>
      <c r="C350" s="73" t="s">
        <v>1181</v>
      </c>
      <c r="D350" s="54" t="s">
        <v>222</v>
      </c>
      <c r="E350" s="54" t="s">
        <v>222</v>
      </c>
      <c r="F350" s="40" t="s">
        <v>31</v>
      </c>
      <c r="G350" s="41" t="s">
        <v>10</v>
      </c>
      <c r="H350" s="120">
        <v>15000</v>
      </c>
      <c r="I350" s="120">
        <v>430.5</v>
      </c>
      <c r="J350" s="120">
        <v>456</v>
      </c>
      <c r="K350" s="120">
        <v>0</v>
      </c>
      <c r="L350" s="120">
        <v>0</v>
      </c>
      <c r="M350" s="120">
        <v>25</v>
      </c>
      <c r="N350" s="120">
        <v>0</v>
      </c>
      <c r="O350" s="120">
        <f>+I350+J350+K350+L350+M350+N350</f>
        <v>911.5</v>
      </c>
      <c r="P350" s="120">
        <f>+H350</f>
        <v>15000</v>
      </c>
      <c r="Q350" s="120">
        <f>+P350-O350</f>
        <v>14088.5</v>
      </c>
    </row>
    <row r="351" spans="1:17" s="39" customFormat="1" ht="24" customHeight="1">
      <c r="A351" s="38">
        <v>345</v>
      </c>
      <c r="B351" s="73" t="s">
        <v>1182</v>
      </c>
      <c r="C351" s="73" t="s">
        <v>1181</v>
      </c>
      <c r="D351" s="54" t="s">
        <v>222</v>
      </c>
      <c r="E351" s="54" t="s">
        <v>222</v>
      </c>
      <c r="F351" s="40" t="s">
        <v>31</v>
      </c>
      <c r="G351" s="41" t="s">
        <v>10</v>
      </c>
      <c r="H351" s="120">
        <v>15000</v>
      </c>
      <c r="I351" s="120">
        <v>430.5</v>
      </c>
      <c r="J351" s="120">
        <v>456</v>
      </c>
      <c r="K351" s="120">
        <v>0</v>
      </c>
      <c r="L351" s="120">
        <v>0</v>
      </c>
      <c r="M351" s="120">
        <v>25</v>
      </c>
      <c r="N351" s="120">
        <v>0</v>
      </c>
      <c r="O351" s="120">
        <f>+I351+J351+K351+L351+M351+N351</f>
        <v>911.5</v>
      </c>
      <c r="P351" s="120">
        <f>+H351</f>
        <v>15000</v>
      </c>
      <c r="Q351" s="120">
        <f>+P351-O351</f>
        <v>14088.5</v>
      </c>
    </row>
    <row r="352" spans="1:17" s="39" customFormat="1" ht="24" customHeight="1">
      <c r="A352" s="38">
        <v>346</v>
      </c>
      <c r="B352" s="74" t="s">
        <v>846</v>
      </c>
      <c r="C352" s="74" t="s">
        <v>149</v>
      </c>
      <c r="D352" s="54" t="s">
        <v>222</v>
      </c>
      <c r="E352" s="54" t="s">
        <v>222</v>
      </c>
      <c r="F352" s="40" t="s">
        <v>31</v>
      </c>
      <c r="G352" s="41" t="s">
        <v>10</v>
      </c>
      <c r="H352" s="120">
        <v>20000</v>
      </c>
      <c r="I352" s="120">
        <v>574</v>
      </c>
      <c r="J352" s="120">
        <v>608</v>
      </c>
      <c r="K352" s="120">
        <v>0</v>
      </c>
      <c r="L352" s="120">
        <v>0</v>
      </c>
      <c r="M352" s="120">
        <v>25</v>
      </c>
      <c r="N352" s="120">
        <v>0</v>
      </c>
      <c r="O352" s="120">
        <f>+I352+J352+K352+L352+M352+N352</f>
        <v>1207</v>
      </c>
      <c r="P352" s="120">
        <f>+H352</f>
        <v>20000</v>
      </c>
      <c r="Q352" s="120">
        <f>+P352-O352</f>
        <v>18793</v>
      </c>
    </row>
    <row r="353" spans="1:18" s="39" customFormat="1" ht="24" customHeight="1">
      <c r="A353" s="38">
        <v>347</v>
      </c>
      <c r="B353" s="74" t="s">
        <v>847</v>
      </c>
      <c r="C353" s="74" t="s">
        <v>149</v>
      </c>
      <c r="D353" s="54" t="s">
        <v>222</v>
      </c>
      <c r="E353" s="54" t="s">
        <v>222</v>
      </c>
      <c r="F353" s="40" t="s">
        <v>31</v>
      </c>
      <c r="G353" s="41" t="s">
        <v>10</v>
      </c>
      <c r="H353" s="120">
        <v>15000</v>
      </c>
      <c r="I353" s="120">
        <v>430.5</v>
      </c>
      <c r="J353" s="120">
        <v>456</v>
      </c>
      <c r="K353" s="120">
        <v>0</v>
      </c>
      <c r="L353" s="120">
        <v>0</v>
      </c>
      <c r="M353" s="120">
        <v>25</v>
      </c>
      <c r="N353" s="120">
        <v>0</v>
      </c>
      <c r="O353" s="120">
        <f>+I353+J353+K353+L353+M353+N353</f>
        <v>911.5</v>
      </c>
      <c r="P353" s="120">
        <f>+H353</f>
        <v>15000</v>
      </c>
      <c r="Q353" s="120">
        <f>+P353-O353</f>
        <v>14088.5</v>
      </c>
    </row>
    <row r="354" spans="1:18" s="39" customFormat="1" ht="24" customHeight="1">
      <c r="A354" s="38">
        <v>348</v>
      </c>
      <c r="B354" s="74" t="s">
        <v>848</v>
      </c>
      <c r="C354" s="74" t="s">
        <v>149</v>
      </c>
      <c r="D354" s="54" t="s">
        <v>222</v>
      </c>
      <c r="E354" s="54" t="s">
        <v>222</v>
      </c>
      <c r="F354" s="40" t="s">
        <v>31</v>
      </c>
      <c r="G354" s="41" t="s">
        <v>10</v>
      </c>
      <c r="H354" s="120">
        <v>16500</v>
      </c>
      <c r="I354" s="120">
        <v>473.55</v>
      </c>
      <c r="J354" s="120">
        <v>501.6</v>
      </c>
      <c r="K354" s="120">
        <v>0</v>
      </c>
      <c r="L354" s="120">
        <v>0</v>
      </c>
      <c r="M354" s="120">
        <v>25</v>
      </c>
      <c r="N354" s="120">
        <v>0</v>
      </c>
      <c r="O354" s="120">
        <f>+I354+J354+K354+L354+M354+N354</f>
        <v>1000.1500000000001</v>
      </c>
      <c r="P354" s="120">
        <f>+H354</f>
        <v>16500</v>
      </c>
      <c r="Q354" s="120">
        <f>+P354-O354</f>
        <v>15499.85</v>
      </c>
    </row>
    <row r="355" spans="1:18" s="39" customFormat="1" ht="24" customHeight="1">
      <c r="A355" s="38">
        <v>349</v>
      </c>
      <c r="B355" s="72" t="s">
        <v>842</v>
      </c>
      <c r="C355" s="73" t="s">
        <v>149</v>
      </c>
      <c r="D355" s="54" t="s">
        <v>222</v>
      </c>
      <c r="E355" s="54" t="s">
        <v>222</v>
      </c>
      <c r="F355" s="40" t="s">
        <v>31</v>
      </c>
      <c r="G355" s="41" t="s">
        <v>9</v>
      </c>
      <c r="H355" s="120">
        <v>25000</v>
      </c>
      <c r="I355" s="120">
        <v>717.5</v>
      </c>
      <c r="J355" s="120">
        <v>760</v>
      </c>
      <c r="K355" s="120">
        <v>0</v>
      </c>
      <c r="L355" s="120">
        <v>0</v>
      </c>
      <c r="M355" s="120">
        <v>25</v>
      </c>
      <c r="N355" s="120">
        <v>3377.51</v>
      </c>
      <c r="O355" s="120">
        <f>+I355+J355+K355+L355+M355+N355</f>
        <v>4880.01</v>
      </c>
      <c r="P355" s="120">
        <f>+H355</f>
        <v>25000</v>
      </c>
      <c r="Q355" s="120">
        <f>+P355-O355</f>
        <v>20119.989999999998</v>
      </c>
    </row>
    <row r="356" spans="1:18" s="39" customFormat="1" ht="24" customHeight="1">
      <c r="A356" s="38">
        <v>350</v>
      </c>
      <c r="B356" s="74" t="s">
        <v>849</v>
      </c>
      <c r="C356" s="74" t="s">
        <v>2</v>
      </c>
      <c r="D356" s="54" t="s">
        <v>222</v>
      </c>
      <c r="E356" s="54" t="s">
        <v>222</v>
      </c>
      <c r="F356" s="40" t="s">
        <v>31</v>
      </c>
      <c r="G356" s="41" t="s">
        <v>10</v>
      </c>
      <c r="H356" s="120">
        <v>15000</v>
      </c>
      <c r="I356" s="120">
        <v>430.5</v>
      </c>
      <c r="J356" s="120">
        <v>456</v>
      </c>
      <c r="K356" s="120">
        <v>0</v>
      </c>
      <c r="L356" s="120">
        <v>0</v>
      </c>
      <c r="M356" s="120">
        <v>25</v>
      </c>
      <c r="N356" s="120">
        <v>0</v>
      </c>
      <c r="O356" s="120">
        <f>+I356+J356+K356+L356+M356+N356</f>
        <v>911.5</v>
      </c>
      <c r="P356" s="120">
        <f>+H356</f>
        <v>15000</v>
      </c>
      <c r="Q356" s="120">
        <f>+P356-O356</f>
        <v>14088.5</v>
      </c>
    </row>
    <row r="357" spans="1:18" s="39" customFormat="1" ht="24" customHeight="1">
      <c r="A357" s="38">
        <v>351</v>
      </c>
      <c r="B357" s="74" t="s">
        <v>850</v>
      </c>
      <c r="C357" s="74" t="s">
        <v>469</v>
      </c>
      <c r="D357" s="54" t="s">
        <v>222</v>
      </c>
      <c r="E357" s="54" t="s">
        <v>222</v>
      </c>
      <c r="F357" s="40" t="s">
        <v>31</v>
      </c>
      <c r="G357" s="41" t="s">
        <v>9</v>
      </c>
      <c r="H357" s="120">
        <v>15000</v>
      </c>
      <c r="I357" s="120">
        <v>430.5</v>
      </c>
      <c r="J357" s="120">
        <v>456</v>
      </c>
      <c r="K357" s="120">
        <v>0</v>
      </c>
      <c r="L357" s="120">
        <v>0</v>
      </c>
      <c r="M357" s="120">
        <v>25</v>
      </c>
      <c r="N357" s="120">
        <v>0</v>
      </c>
      <c r="O357" s="120">
        <f>+I357+J357+K357+L357+M357+N357</f>
        <v>911.5</v>
      </c>
      <c r="P357" s="120">
        <f>+H357</f>
        <v>15000</v>
      </c>
      <c r="Q357" s="120">
        <f>+P357-O357</f>
        <v>14088.5</v>
      </c>
    </row>
    <row r="358" spans="1:18" s="39" customFormat="1" ht="24" customHeight="1">
      <c r="A358" s="38">
        <v>352</v>
      </c>
      <c r="B358" s="74" t="s">
        <v>851</v>
      </c>
      <c r="C358" s="74" t="s">
        <v>53</v>
      </c>
      <c r="D358" s="54" t="s">
        <v>222</v>
      </c>
      <c r="E358" s="54" t="s">
        <v>222</v>
      </c>
      <c r="F358" s="40" t="s">
        <v>31</v>
      </c>
      <c r="G358" s="41" t="s">
        <v>10</v>
      </c>
      <c r="H358" s="120">
        <v>24000</v>
      </c>
      <c r="I358" s="120">
        <v>688.8</v>
      </c>
      <c r="J358" s="120">
        <v>729.6</v>
      </c>
      <c r="K358" s="120">
        <v>0</v>
      </c>
      <c r="L358" s="120">
        <v>0</v>
      </c>
      <c r="M358" s="120">
        <v>25</v>
      </c>
      <c r="N358" s="120">
        <v>0</v>
      </c>
      <c r="O358" s="120">
        <f>+I358+J358+K358+L358+M358+N358</f>
        <v>1443.4</v>
      </c>
      <c r="P358" s="120">
        <f>+H358</f>
        <v>24000</v>
      </c>
      <c r="Q358" s="120">
        <f>+P358-O358</f>
        <v>22556.6</v>
      </c>
    </row>
    <row r="359" spans="1:18" s="39" customFormat="1" ht="24" customHeight="1">
      <c r="A359" s="38">
        <v>353</v>
      </c>
      <c r="B359" s="74" t="s">
        <v>854</v>
      </c>
      <c r="C359" s="74" t="s">
        <v>53</v>
      </c>
      <c r="D359" s="54" t="s">
        <v>222</v>
      </c>
      <c r="E359" s="54" t="s">
        <v>222</v>
      </c>
      <c r="F359" s="40" t="s">
        <v>31</v>
      </c>
      <c r="G359" s="41" t="s">
        <v>10</v>
      </c>
      <c r="H359" s="120">
        <v>15000</v>
      </c>
      <c r="I359" s="120">
        <v>430.5</v>
      </c>
      <c r="J359" s="120">
        <v>456</v>
      </c>
      <c r="K359" s="120">
        <v>0</v>
      </c>
      <c r="L359" s="120">
        <v>0</v>
      </c>
      <c r="M359" s="120">
        <v>25</v>
      </c>
      <c r="N359" s="120">
        <v>0</v>
      </c>
      <c r="O359" s="120">
        <f>+I359+J359+K359+L359+M359+N359</f>
        <v>911.5</v>
      </c>
      <c r="P359" s="120">
        <f>+H359</f>
        <v>15000</v>
      </c>
      <c r="Q359" s="120">
        <f>+P359-O359</f>
        <v>14088.5</v>
      </c>
    </row>
    <row r="360" spans="1:18" s="39" customFormat="1" ht="24" customHeight="1">
      <c r="A360" s="38">
        <v>354</v>
      </c>
      <c r="B360" s="74" t="s">
        <v>1333</v>
      </c>
      <c r="C360" s="74" t="s">
        <v>368</v>
      </c>
      <c r="D360" s="54" t="s">
        <v>222</v>
      </c>
      <c r="E360" s="54" t="s">
        <v>222</v>
      </c>
      <c r="F360" s="40" t="s">
        <v>31</v>
      </c>
      <c r="G360" s="41" t="s">
        <v>10</v>
      </c>
      <c r="H360" s="120">
        <v>13200</v>
      </c>
      <c r="I360" s="120">
        <v>378.84</v>
      </c>
      <c r="J360" s="120">
        <v>401.28</v>
      </c>
      <c r="K360" s="120">
        <v>0</v>
      </c>
      <c r="L360" s="120">
        <v>0</v>
      </c>
      <c r="M360" s="120">
        <v>25</v>
      </c>
      <c r="N360" s="120">
        <v>0</v>
      </c>
      <c r="O360" s="120">
        <f>+I360+J360+K360+L360+M360+N360</f>
        <v>805.11999999999989</v>
      </c>
      <c r="P360" s="120">
        <f>+H360</f>
        <v>13200</v>
      </c>
      <c r="Q360" s="120">
        <f>+P360-O360</f>
        <v>12394.880000000001</v>
      </c>
    </row>
    <row r="361" spans="1:18" s="39" customFormat="1" ht="24" customHeight="1">
      <c r="A361" s="38">
        <v>355</v>
      </c>
      <c r="B361" s="74" t="s">
        <v>1184</v>
      </c>
      <c r="C361" s="74" t="s">
        <v>469</v>
      </c>
      <c r="D361" s="54" t="s">
        <v>222</v>
      </c>
      <c r="E361" s="54" t="s">
        <v>222</v>
      </c>
      <c r="F361" s="40" t="s">
        <v>31</v>
      </c>
      <c r="G361" s="41" t="s">
        <v>9</v>
      </c>
      <c r="H361" s="120">
        <v>16500</v>
      </c>
      <c r="I361" s="120">
        <v>473.55</v>
      </c>
      <c r="J361" s="120">
        <v>501.6</v>
      </c>
      <c r="K361" s="120">
        <v>0</v>
      </c>
      <c r="L361" s="120">
        <v>0</v>
      </c>
      <c r="M361" s="120">
        <v>25</v>
      </c>
      <c r="N361" s="120">
        <v>50</v>
      </c>
      <c r="O361" s="120">
        <f>+I361+J361+K361+L361+M361+N361</f>
        <v>1050.1500000000001</v>
      </c>
      <c r="P361" s="120">
        <f>+H361</f>
        <v>16500</v>
      </c>
      <c r="Q361" s="120">
        <f>+P361-O361</f>
        <v>15449.85</v>
      </c>
    </row>
    <row r="362" spans="1:18" s="39" customFormat="1" ht="24" customHeight="1">
      <c r="A362" s="38">
        <v>356</v>
      </c>
      <c r="B362" s="74" t="s">
        <v>1185</v>
      </c>
      <c r="C362" s="74" t="s">
        <v>52</v>
      </c>
      <c r="D362" s="54" t="s">
        <v>222</v>
      </c>
      <c r="E362" s="54" t="s">
        <v>222</v>
      </c>
      <c r="F362" s="40" t="s">
        <v>31</v>
      </c>
      <c r="G362" s="41" t="s">
        <v>10</v>
      </c>
      <c r="H362" s="120">
        <v>22000</v>
      </c>
      <c r="I362" s="120">
        <v>631.4</v>
      </c>
      <c r="J362" s="120">
        <v>668.8</v>
      </c>
      <c r="K362" s="120">
        <v>0</v>
      </c>
      <c r="L362" s="120">
        <v>0</v>
      </c>
      <c r="M362" s="120">
        <v>25</v>
      </c>
      <c r="N362" s="120">
        <v>0</v>
      </c>
      <c r="O362" s="120">
        <f>+I362+J362+K362+L362+M362+N362</f>
        <v>1325.1999999999998</v>
      </c>
      <c r="P362" s="120">
        <f>+H362</f>
        <v>22000</v>
      </c>
      <c r="Q362" s="120">
        <f>+P362-O362</f>
        <v>20674.8</v>
      </c>
    </row>
    <row r="363" spans="1:18" s="39" customFormat="1" ht="24" customHeight="1">
      <c r="A363" s="38">
        <v>357</v>
      </c>
      <c r="B363" s="74" t="s">
        <v>244</v>
      </c>
      <c r="C363" s="74" t="s">
        <v>74</v>
      </c>
      <c r="D363" s="54" t="s">
        <v>222</v>
      </c>
      <c r="E363" s="54" t="s">
        <v>245</v>
      </c>
      <c r="F363" s="40" t="s">
        <v>41</v>
      </c>
      <c r="G363" s="41" t="s">
        <v>9</v>
      </c>
      <c r="H363" s="120">
        <v>55500</v>
      </c>
      <c r="I363" s="120">
        <v>1592.85</v>
      </c>
      <c r="J363" s="120">
        <v>1687.2</v>
      </c>
      <c r="K363" s="120">
        <v>0</v>
      </c>
      <c r="L363" s="120">
        <v>2639.87</v>
      </c>
      <c r="M363" s="120">
        <v>25</v>
      </c>
      <c r="N363" s="120">
        <v>0</v>
      </c>
      <c r="O363" s="120">
        <f>+I363+J363+K363+L363+M363+N363</f>
        <v>5944.92</v>
      </c>
      <c r="P363" s="120">
        <f>+H363</f>
        <v>55500</v>
      </c>
      <c r="Q363" s="120">
        <f>+P363-O363</f>
        <v>49555.08</v>
      </c>
      <c r="R363" s="42"/>
    </row>
    <row r="364" spans="1:18" s="39" customFormat="1" ht="24" customHeight="1">
      <c r="A364" s="38">
        <v>358</v>
      </c>
      <c r="B364" s="74" t="s">
        <v>248</v>
      </c>
      <c r="C364" s="72" t="s">
        <v>42</v>
      </c>
      <c r="D364" s="54" t="s">
        <v>222</v>
      </c>
      <c r="E364" s="54" t="s">
        <v>247</v>
      </c>
      <c r="F364" s="40" t="s">
        <v>31</v>
      </c>
      <c r="G364" s="41" t="s">
        <v>10</v>
      </c>
      <c r="H364" s="120">
        <v>35000</v>
      </c>
      <c r="I364" s="120">
        <v>1004.5</v>
      </c>
      <c r="J364" s="120">
        <v>1064</v>
      </c>
      <c r="K364" s="120">
        <v>1715.46</v>
      </c>
      <c r="L364" s="120">
        <v>0</v>
      </c>
      <c r="M364" s="120">
        <v>25</v>
      </c>
      <c r="N364" s="120">
        <v>0</v>
      </c>
      <c r="O364" s="120">
        <f>+I364+J364+K364+L364+M364+N364</f>
        <v>3808.96</v>
      </c>
      <c r="P364" s="120">
        <f>+H364</f>
        <v>35000</v>
      </c>
      <c r="Q364" s="120">
        <f>+P364-O364</f>
        <v>31191.040000000001</v>
      </c>
    </row>
    <row r="365" spans="1:18" s="39" customFormat="1" ht="24" customHeight="1">
      <c r="A365" s="38">
        <v>359</v>
      </c>
      <c r="B365" s="74" t="s">
        <v>249</v>
      </c>
      <c r="C365" s="74" t="s">
        <v>3</v>
      </c>
      <c r="D365" s="54" t="s">
        <v>222</v>
      </c>
      <c r="E365" s="54" t="s">
        <v>245</v>
      </c>
      <c r="F365" s="40" t="s">
        <v>41</v>
      </c>
      <c r="G365" s="41" t="s">
        <v>10</v>
      </c>
      <c r="H365" s="120">
        <v>40000</v>
      </c>
      <c r="I365" s="120">
        <v>1148</v>
      </c>
      <c r="J365" s="120">
        <v>1216</v>
      </c>
      <c r="K365" s="120">
        <v>0</v>
      </c>
      <c r="L365" s="120">
        <v>442.65</v>
      </c>
      <c r="M365" s="120">
        <v>25</v>
      </c>
      <c r="N365" s="120">
        <v>50</v>
      </c>
      <c r="O365" s="120">
        <f>+I365+J365+K365+L365+M365+N365</f>
        <v>2881.65</v>
      </c>
      <c r="P365" s="120">
        <f>+H365</f>
        <v>40000</v>
      </c>
      <c r="Q365" s="120">
        <f>+P365-O365</f>
        <v>37118.35</v>
      </c>
    </row>
    <row r="366" spans="1:18" s="39" customFormat="1" ht="24" customHeight="1">
      <c r="A366" s="38">
        <v>360</v>
      </c>
      <c r="B366" s="74" t="s">
        <v>250</v>
      </c>
      <c r="C366" s="74" t="s">
        <v>3</v>
      </c>
      <c r="D366" s="54" t="s">
        <v>222</v>
      </c>
      <c r="E366" s="54" t="s">
        <v>245</v>
      </c>
      <c r="F366" s="40" t="s">
        <v>41</v>
      </c>
      <c r="G366" s="41" t="s">
        <v>9</v>
      </c>
      <c r="H366" s="120">
        <v>18700</v>
      </c>
      <c r="I366" s="120">
        <v>536.69000000000005</v>
      </c>
      <c r="J366" s="120">
        <v>568.48</v>
      </c>
      <c r="K366" s="120">
        <v>0</v>
      </c>
      <c r="L366" s="120">
        <v>0</v>
      </c>
      <c r="M366" s="120">
        <v>25</v>
      </c>
      <c r="N366" s="120">
        <v>50</v>
      </c>
      <c r="O366" s="120">
        <f>+I366+J366+K366+L366+M366+N366</f>
        <v>1180.17</v>
      </c>
      <c r="P366" s="120">
        <f>+H366</f>
        <v>18700</v>
      </c>
      <c r="Q366" s="120">
        <f>+P366-O366</f>
        <v>17519.830000000002</v>
      </c>
    </row>
    <row r="367" spans="1:18" s="39" customFormat="1" ht="24" customHeight="1">
      <c r="A367" s="38">
        <v>361</v>
      </c>
      <c r="B367" s="74" t="s">
        <v>236</v>
      </c>
      <c r="C367" s="75" t="s">
        <v>197</v>
      </c>
      <c r="D367" s="54" t="s">
        <v>222</v>
      </c>
      <c r="E367" s="56" t="s">
        <v>237</v>
      </c>
      <c r="F367" s="40" t="s">
        <v>41</v>
      </c>
      <c r="G367" s="41" t="s">
        <v>10</v>
      </c>
      <c r="H367" s="120">
        <v>75000</v>
      </c>
      <c r="I367" s="120">
        <v>2152.5</v>
      </c>
      <c r="J367" s="120">
        <v>2280</v>
      </c>
      <c r="K367" s="120">
        <v>0</v>
      </c>
      <c r="L367" s="120">
        <v>6309.38</v>
      </c>
      <c r="M367" s="120">
        <v>25</v>
      </c>
      <c r="N367" s="120">
        <v>6793</v>
      </c>
      <c r="O367" s="120">
        <f>+I367+J367+K367+L367+M367+N367</f>
        <v>17559.88</v>
      </c>
      <c r="P367" s="120">
        <f>+H367</f>
        <v>75000</v>
      </c>
      <c r="Q367" s="120">
        <f>+P367-O367</f>
        <v>57440.119999999995</v>
      </c>
    </row>
    <row r="368" spans="1:18" s="39" customFormat="1" ht="24" customHeight="1">
      <c r="A368" s="38">
        <v>362</v>
      </c>
      <c r="B368" s="74" t="s">
        <v>238</v>
      </c>
      <c r="C368" s="74" t="s">
        <v>74</v>
      </c>
      <c r="D368" s="54" t="s">
        <v>222</v>
      </c>
      <c r="E368" s="54" t="s">
        <v>237</v>
      </c>
      <c r="F368" s="40" t="s">
        <v>41</v>
      </c>
      <c r="G368" s="41" t="s">
        <v>9</v>
      </c>
      <c r="H368" s="120">
        <v>83500</v>
      </c>
      <c r="I368" s="120">
        <v>2396.4499999999998</v>
      </c>
      <c r="J368" s="120">
        <v>2538.4</v>
      </c>
      <c r="K368" s="120">
        <v>0</v>
      </c>
      <c r="L368" s="120">
        <v>8224.16</v>
      </c>
      <c r="M368" s="120">
        <v>25</v>
      </c>
      <c r="N368" s="120">
        <v>16705.689999999999</v>
      </c>
      <c r="O368" s="120">
        <f>+I368+J368+K368+L368+M368+N368</f>
        <v>29889.699999999997</v>
      </c>
      <c r="P368" s="120">
        <f>+H368</f>
        <v>83500</v>
      </c>
      <c r="Q368" s="120">
        <f>+P368-O368</f>
        <v>53610.3</v>
      </c>
    </row>
    <row r="369" spans="1:17" s="39" customFormat="1" ht="24" customHeight="1">
      <c r="A369" s="38">
        <v>363</v>
      </c>
      <c r="B369" s="74" t="s">
        <v>254</v>
      </c>
      <c r="C369" s="74" t="s">
        <v>42</v>
      </c>
      <c r="D369" s="54" t="s">
        <v>222</v>
      </c>
      <c r="E369" s="54" t="s">
        <v>237</v>
      </c>
      <c r="F369" s="40" t="s">
        <v>41</v>
      </c>
      <c r="G369" s="41" t="s">
        <v>10</v>
      </c>
      <c r="H369" s="120">
        <v>18700</v>
      </c>
      <c r="I369" s="120">
        <v>536.69000000000005</v>
      </c>
      <c r="J369" s="120">
        <v>568.48</v>
      </c>
      <c r="K369" s="120">
        <v>0</v>
      </c>
      <c r="L369" s="120">
        <v>0</v>
      </c>
      <c r="M369" s="120">
        <v>25</v>
      </c>
      <c r="N369" s="120">
        <v>1550</v>
      </c>
      <c r="O369" s="120">
        <f>+I369+J369+K369+L369+M369+N369</f>
        <v>2680.17</v>
      </c>
      <c r="P369" s="120">
        <f>+H369</f>
        <v>18700</v>
      </c>
      <c r="Q369" s="120">
        <f>+P369-O369</f>
        <v>16019.83</v>
      </c>
    </row>
    <row r="370" spans="1:17" s="39" customFormat="1" ht="24" customHeight="1">
      <c r="A370" s="38">
        <v>364</v>
      </c>
      <c r="B370" s="74" t="s">
        <v>241</v>
      </c>
      <c r="C370" s="74" t="s">
        <v>42</v>
      </c>
      <c r="D370" s="54" t="s">
        <v>222</v>
      </c>
      <c r="E370" s="54" t="s">
        <v>237</v>
      </c>
      <c r="F370" s="40" t="s">
        <v>41</v>
      </c>
      <c r="G370" s="41" t="s">
        <v>9</v>
      </c>
      <c r="H370" s="120">
        <v>17600</v>
      </c>
      <c r="I370" s="120">
        <v>505.12</v>
      </c>
      <c r="J370" s="120">
        <v>535.04</v>
      </c>
      <c r="K370" s="120">
        <v>0</v>
      </c>
      <c r="L370" s="120">
        <v>0</v>
      </c>
      <c r="M370" s="120">
        <v>25</v>
      </c>
      <c r="N370" s="120">
        <v>2000</v>
      </c>
      <c r="O370" s="120">
        <f>+I370+J370+K370+L370+M370+N370</f>
        <v>3065.16</v>
      </c>
      <c r="P370" s="120">
        <f>+H370</f>
        <v>17600</v>
      </c>
      <c r="Q370" s="120">
        <f>+P370-O370</f>
        <v>14534.84</v>
      </c>
    </row>
    <row r="371" spans="1:17" s="39" customFormat="1" ht="24" customHeight="1">
      <c r="A371" s="38">
        <v>365</v>
      </c>
      <c r="B371" s="74" t="s">
        <v>706</v>
      </c>
      <c r="C371" s="74" t="s">
        <v>418</v>
      </c>
      <c r="D371" s="54" t="s">
        <v>222</v>
      </c>
      <c r="E371" s="54" t="s">
        <v>237</v>
      </c>
      <c r="F371" s="40" t="s">
        <v>31</v>
      </c>
      <c r="G371" s="41" t="s">
        <v>10</v>
      </c>
      <c r="H371" s="120">
        <v>26000</v>
      </c>
      <c r="I371" s="120">
        <v>746.2</v>
      </c>
      <c r="J371" s="120">
        <v>790.4</v>
      </c>
      <c r="K371" s="120">
        <v>0</v>
      </c>
      <c r="L371" s="120">
        <v>0</v>
      </c>
      <c r="M371" s="120">
        <v>25</v>
      </c>
      <c r="N371" s="120">
        <v>0</v>
      </c>
      <c r="O371" s="120">
        <f>+I371+J371+K371+L371+M371+N371</f>
        <v>1561.6</v>
      </c>
      <c r="P371" s="120">
        <f>+H371</f>
        <v>26000</v>
      </c>
      <c r="Q371" s="120">
        <f>+P371-O371</f>
        <v>24438.400000000001</v>
      </c>
    </row>
    <row r="372" spans="1:17" s="39" customFormat="1" ht="24" customHeight="1">
      <c r="A372" s="38">
        <v>366</v>
      </c>
      <c r="B372" s="74" t="s">
        <v>836</v>
      </c>
      <c r="C372" s="74" t="s">
        <v>418</v>
      </c>
      <c r="D372" s="54" t="s">
        <v>222</v>
      </c>
      <c r="E372" s="54" t="s">
        <v>237</v>
      </c>
      <c r="F372" s="40" t="s">
        <v>31</v>
      </c>
      <c r="G372" s="41" t="s">
        <v>9</v>
      </c>
      <c r="H372" s="120">
        <v>40000</v>
      </c>
      <c r="I372" s="120">
        <v>1148</v>
      </c>
      <c r="J372" s="120">
        <v>1216</v>
      </c>
      <c r="K372" s="120">
        <v>0</v>
      </c>
      <c r="L372" s="120">
        <v>442.65</v>
      </c>
      <c r="M372" s="120">
        <v>25</v>
      </c>
      <c r="N372" s="120">
        <v>50</v>
      </c>
      <c r="O372" s="120">
        <f>+I372+J372+K372+L372+M372+N372</f>
        <v>2881.65</v>
      </c>
      <c r="P372" s="120">
        <f>+H372</f>
        <v>40000</v>
      </c>
      <c r="Q372" s="120">
        <f>+P372-O372</f>
        <v>37118.35</v>
      </c>
    </row>
    <row r="373" spans="1:17" s="39" customFormat="1" ht="24" customHeight="1">
      <c r="A373" s="38">
        <v>367</v>
      </c>
      <c r="B373" s="74" t="s">
        <v>946</v>
      </c>
      <c r="C373" s="74" t="s">
        <v>418</v>
      </c>
      <c r="D373" s="54" t="s">
        <v>222</v>
      </c>
      <c r="E373" s="54" t="s">
        <v>237</v>
      </c>
      <c r="F373" s="40" t="s">
        <v>31</v>
      </c>
      <c r="G373" s="41" t="s">
        <v>9</v>
      </c>
      <c r="H373" s="120">
        <v>40000</v>
      </c>
      <c r="I373" s="120">
        <v>1148</v>
      </c>
      <c r="J373" s="120">
        <v>1216</v>
      </c>
      <c r="K373" s="120">
        <v>0</v>
      </c>
      <c r="L373" s="120">
        <v>442.65</v>
      </c>
      <c r="M373" s="120">
        <v>25</v>
      </c>
      <c r="N373" s="120">
        <v>6068.99</v>
      </c>
      <c r="O373" s="120">
        <f>+I373+J373+K373+L373+M373+N373</f>
        <v>8900.64</v>
      </c>
      <c r="P373" s="120">
        <f>+H373</f>
        <v>40000</v>
      </c>
      <c r="Q373" s="120">
        <f>+P373-O373</f>
        <v>31099.360000000001</v>
      </c>
    </row>
    <row r="374" spans="1:17" s="39" customFormat="1" ht="24" customHeight="1">
      <c r="A374" s="38">
        <v>368</v>
      </c>
      <c r="B374" s="74" t="s">
        <v>253</v>
      </c>
      <c r="C374" s="74" t="s">
        <v>3</v>
      </c>
      <c r="D374" s="54" t="s">
        <v>222</v>
      </c>
      <c r="E374" s="54" t="s">
        <v>237</v>
      </c>
      <c r="F374" s="40" t="s">
        <v>41</v>
      </c>
      <c r="G374" s="41" t="s">
        <v>9</v>
      </c>
      <c r="H374" s="120">
        <v>18631.060000000001</v>
      </c>
      <c r="I374" s="120">
        <v>534.71</v>
      </c>
      <c r="J374" s="120">
        <v>566.38</v>
      </c>
      <c r="K374" s="120">
        <v>0</v>
      </c>
      <c r="L374" s="120">
        <v>0</v>
      </c>
      <c r="M374" s="120">
        <v>25</v>
      </c>
      <c r="N374" s="120">
        <v>50</v>
      </c>
      <c r="O374" s="120">
        <f>+I374+J374+K374+L374+M374+N374</f>
        <v>1176.0900000000001</v>
      </c>
      <c r="P374" s="120">
        <f>+H374</f>
        <v>18631.060000000001</v>
      </c>
      <c r="Q374" s="120">
        <f>+P374-O374</f>
        <v>17454.97</v>
      </c>
    </row>
    <row r="375" spans="1:17" s="39" customFormat="1" ht="24" customHeight="1">
      <c r="A375" s="38">
        <v>369</v>
      </c>
      <c r="B375" s="74" t="s">
        <v>240</v>
      </c>
      <c r="C375" s="74" t="s">
        <v>33</v>
      </c>
      <c r="D375" s="54" t="s">
        <v>222</v>
      </c>
      <c r="E375" s="54" t="s">
        <v>237</v>
      </c>
      <c r="F375" s="40" t="s">
        <v>41</v>
      </c>
      <c r="G375" s="41" t="s">
        <v>9</v>
      </c>
      <c r="H375" s="120">
        <v>40000</v>
      </c>
      <c r="I375" s="120">
        <v>1148</v>
      </c>
      <c r="J375" s="120">
        <v>1216</v>
      </c>
      <c r="K375" s="120">
        <v>1715.46</v>
      </c>
      <c r="L375" s="120">
        <v>185.33</v>
      </c>
      <c r="M375" s="120">
        <v>25</v>
      </c>
      <c r="N375" s="120">
        <v>1550</v>
      </c>
      <c r="O375" s="120">
        <f>+I375+J375+K375+L375+M375+N375</f>
        <v>5839.79</v>
      </c>
      <c r="P375" s="120">
        <f>+H375</f>
        <v>40000</v>
      </c>
      <c r="Q375" s="120">
        <f>+P375-O375</f>
        <v>34160.21</v>
      </c>
    </row>
    <row r="376" spans="1:17" s="39" customFormat="1" ht="24" customHeight="1">
      <c r="A376" s="38">
        <v>370</v>
      </c>
      <c r="B376" s="74" t="s">
        <v>948</v>
      </c>
      <c r="C376" s="73" t="s">
        <v>39</v>
      </c>
      <c r="D376" s="54" t="s">
        <v>222</v>
      </c>
      <c r="E376" s="54" t="s">
        <v>237</v>
      </c>
      <c r="F376" s="40" t="s">
        <v>31</v>
      </c>
      <c r="G376" s="41" t="s">
        <v>9</v>
      </c>
      <c r="H376" s="120">
        <v>40000</v>
      </c>
      <c r="I376" s="120">
        <v>1148</v>
      </c>
      <c r="J376" s="120">
        <v>1216</v>
      </c>
      <c r="K376" s="120">
        <v>0</v>
      </c>
      <c r="L376" s="120">
        <v>442.65</v>
      </c>
      <c r="M376" s="120">
        <v>25</v>
      </c>
      <c r="N376" s="120">
        <v>1377.5</v>
      </c>
      <c r="O376" s="120">
        <f>+I376+J376+K376+L376+M376+N376</f>
        <v>4209.1499999999996</v>
      </c>
      <c r="P376" s="120">
        <f>+H376</f>
        <v>40000</v>
      </c>
      <c r="Q376" s="120">
        <f>+P376-O376</f>
        <v>35790.85</v>
      </c>
    </row>
    <row r="377" spans="1:17" s="39" customFormat="1" ht="24" customHeight="1">
      <c r="A377" s="38">
        <v>371</v>
      </c>
      <c r="B377" s="73" t="s">
        <v>710</v>
      </c>
      <c r="C377" s="73" t="s">
        <v>39</v>
      </c>
      <c r="D377" s="54" t="s">
        <v>222</v>
      </c>
      <c r="E377" s="54" t="s">
        <v>237</v>
      </c>
      <c r="F377" s="40" t="s">
        <v>31</v>
      </c>
      <c r="G377" s="41" t="s">
        <v>9</v>
      </c>
      <c r="H377" s="120">
        <v>40000</v>
      </c>
      <c r="I377" s="120">
        <v>1148</v>
      </c>
      <c r="J377" s="120">
        <v>1216</v>
      </c>
      <c r="K377" s="120">
        <v>1715.46</v>
      </c>
      <c r="L377" s="120">
        <v>185.33</v>
      </c>
      <c r="M377" s="120">
        <v>25</v>
      </c>
      <c r="N377" s="120">
        <v>50</v>
      </c>
      <c r="O377" s="120">
        <f>+I377+J377+K377+L377+M377+N377</f>
        <v>4339.79</v>
      </c>
      <c r="P377" s="120">
        <f>+H377</f>
        <v>40000</v>
      </c>
      <c r="Q377" s="120">
        <f>+P377-O377</f>
        <v>35660.21</v>
      </c>
    </row>
    <row r="378" spans="1:17" s="39" customFormat="1" ht="24" customHeight="1">
      <c r="A378" s="38">
        <v>372</v>
      </c>
      <c r="B378" s="73" t="s">
        <v>707</v>
      </c>
      <c r="C378" s="73" t="s">
        <v>149</v>
      </c>
      <c r="D378" s="54" t="s">
        <v>222</v>
      </c>
      <c r="E378" s="54" t="s">
        <v>237</v>
      </c>
      <c r="F378" s="40" t="s">
        <v>31</v>
      </c>
      <c r="G378" s="41" t="s">
        <v>10</v>
      </c>
      <c r="H378" s="120">
        <v>25000</v>
      </c>
      <c r="I378" s="120">
        <v>717.5</v>
      </c>
      <c r="J378" s="120">
        <v>760</v>
      </c>
      <c r="K378" s="120">
        <v>0</v>
      </c>
      <c r="L378" s="120">
        <v>0</v>
      </c>
      <c r="M378" s="120">
        <v>25</v>
      </c>
      <c r="N378" s="120">
        <v>0</v>
      </c>
      <c r="O378" s="120">
        <f>+I378+J378+K378+L378+M378+N378</f>
        <v>1502.5</v>
      </c>
      <c r="P378" s="120">
        <f>+H378</f>
        <v>25000</v>
      </c>
      <c r="Q378" s="120">
        <f>+P378-O378</f>
        <v>23497.5</v>
      </c>
    </row>
    <row r="379" spans="1:17" s="39" customFormat="1" ht="24" customHeight="1">
      <c r="A379" s="38">
        <v>373</v>
      </c>
      <c r="B379" s="73" t="s">
        <v>708</v>
      </c>
      <c r="C379" s="73" t="s">
        <v>149</v>
      </c>
      <c r="D379" s="54" t="s">
        <v>222</v>
      </c>
      <c r="E379" s="54" t="s">
        <v>237</v>
      </c>
      <c r="F379" s="40" t="s">
        <v>31</v>
      </c>
      <c r="G379" s="41" t="s">
        <v>10</v>
      </c>
      <c r="H379" s="120">
        <v>20000</v>
      </c>
      <c r="I379" s="120">
        <v>574</v>
      </c>
      <c r="J379" s="120">
        <v>608</v>
      </c>
      <c r="K379" s="120">
        <v>0</v>
      </c>
      <c r="L379" s="120">
        <v>0</v>
      </c>
      <c r="M379" s="120">
        <v>25</v>
      </c>
      <c r="N379" s="120">
        <v>0</v>
      </c>
      <c r="O379" s="120">
        <f>+I379+J379+K379+L379+M379+N379</f>
        <v>1207</v>
      </c>
      <c r="P379" s="120">
        <f>+H379</f>
        <v>20000</v>
      </c>
      <c r="Q379" s="120">
        <f>+P379-O379</f>
        <v>18793</v>
      </c>
    </row>
    <row r="380" spans="1:17" s="39" customFormat="1" ht="24" customHeight="1">
      <c r="A380" s="38">
        <v>374</v>
      </c>
      <c r="B380" s="73" t="s">
        <v>709</v>
      </c>
      <c r="C380" s="73" t="s">
        <v>149</v>
      </c>
      <c r="D380" s="54" t="s">
        <v>222</v>
      </c>
      <c r="E380" s="54" t="s">
        <v>237</v>
      </c>
      <c r="F380" s="40" t="s">
        <v>31</v>
      </c>
      <c r="G380" s="41" t="s">
        <v>9</v>
      </c>
      <c r="H380" s="120">
        <v>20000</v>
      </c>
      <c r="I380" s="120">
        <v>574</v>
      </c>
      <c r="J380" s="120">
        <v>608</v>
      </c>
      <c r="K380" s="120">
        <v>0</v>
      </c>
      <c r="L380" s="120">
        <v>0</v>
      </c>
      <c r="M380" s="120">
        <v>25</v>
      </c>
      <c r="N380" s="120">
        <v>1050</v>
      </c>
      <c r="O380" s="120">
        <f>+I380+J380+K380+L380+M380+N380</f>
        <v>2257</v>
      </c>
      <c r="P380" s="120">
        <f>+H380</f>
        <v>20000</v>
      </c>
      <c r="Q380" s="120">
        <f>+P380-O380</f>
        <v>17743</v>
      </c>
    </row>
    <row r="381" spans="1:17" s="39" customFormat="1" ht="24" customHeight="1">
      <c r="A381" s="38">
        <v>375</v>
      </c>
      <c r="B381" s="73" t="s">
        <v>837</v>
      </c>
      <c r="C381" s="73" t="s">
        <v>149</v>
      </c>
      <c r="D381" s="54" t="s">
        <v>222</v>
      </c>
      <c r="E381" s="54" t="s">
        <v>237</v>
      </c>
      <c r="F381" s="40" t="s">
        <v>31</v>
      </c>
      <c r="G381" s="41" t="s">
        <v>9</v>
      </c>
      <c r="H381" s="120">
        <v>15000</v>
      </c>
      <c r="I381" s="120">
        <v>430.5</v>
      </c>
      <c r="J381" s="120">
        <v>456</v>
      </c>
      <c r="K381" s="120">
        <v>0</v>
      </c>
      <c r="L381" s="120">
        <v>0</v>
      </c>
      <c r="M381" s="120">
        <v>25</v>
      </c>
      <c r="N381" s="120">
        <v>0</v>
      </c>
      <c r="O381" s="120">
        <f>+I381+J381+K381+L381+M381+N381</f>
        <v>911.5</v>
      </c>
      <c r="P381" s="120">
        <f>+H381</f>
        <v>15000</v>
      </c>
      <c r="Q381" s="120">
        <f>+P381-O381</f>
        <v>14088.5</v>
      </c>
    </row>
    <row r="382" spans="1:17" s="39" customFormat="1" ht="24" customHeight="1">
      <c r="A382" s="38">
        <v>376</v>
      </c>
      <c r="B382" s="73" t="s">
        <v>838</v>
      </c>
      <c r="C382" s="73" t="s">
        <v>149</v>
      </c>
      <c r="D382" s="54" t="s">
        <v>222</v>
      </c>
      <c r="E382" s="54" t="s">
        <v>237</v>
      </c>
      <c r="F382" s="40" t="s">
        <v>31</v>
      </c>
      <c r="G382" s="41" t="s">
        <v>9</v>
      </c>
      <c r="H382" s="120">
        <v>15000</v>
      </c>
      <c r="I382" s="120">
        <v>430.5</v>
      </c>
      <c r="J382" s="120">
        <v>456</v>
      </c>
      <c r="K382" s="120">
        <v>0</v>
      </c>
      <c r="L382" s="120">
        <v>0</v>
      </c>
      <c r="M382" s="120">
        <v>25</v>
      </c>
      <c r="N382" s="120">
        <v>5000</v>
      </c>
      <c r="O382" s="120">
        <f>+I382+J382+K382+L382+M382+N382</f>
        <v>5911.5</v>
      </c>
      <c r="P382" s="120">
        <f>+H382</f>
        <v>15000</v>
      </c>
      <c r="Q382" s="120">
        <f>+P382-O382</f>
        <v>9088.5</v>
      </c>
    </row>
    <row r="383" spans="1:17" s="39" customFormat="1" ht="24" customHeight="1">
      <c r="A383" s="38">
        <v>377</v>
      </c>
      <c r="B383" s="74" t="s">
        <v>243</v>
      </c>
      <c r="C383" s="74" t="s">
        <v>2</v>
      </c>
      <c r="D383" s="54" t="s">
        <v>222</v>
      </c>
      <c r="E383" s="54" t="s">
        <v>237</v>
      </c>
      <c r="F383" s="40" t="s">
        <v>41</v>
      </c>
      <c r="G383" s="41" t="s">
        <v>9</v>
      </c>
      <c r="H383" s="120">
        <v>15400</v>
      </c>
      <c r="I383" s="120">
        <v>441.98</v>
      </c>
      <c r="J383" s="120">
        <v>468.16</v>
      </c>
      <c r="K383" s="120">
        <v>0</v>
      </c>
      <c r="L383" s="120">
        <v>0</v>
      </c>
      <c r="M383" s="120">
        <v>25</v>
      </c>
      <c r="N383" s="120">
        <v>5179.8</v>
      </c>
      <c r="O383" s="120">
        <f>+I383+J383+K383+L383+M383+N383</f>
        <v>6114.9400000000005</v>
      </c>
      <c r="P383" s="120">
        <f>+H383</f>
        <v>15400</v>
      </c>
      <c r="Q383" s="120">
        <f>+P383-O383</f>
        <v>9285.06</v>
      </c>
    </row>
    <row r="384" spans="1:17" s="39" customFormat="1" ht="24" customHeight="1">
      <c r="A384" s="38">
        <v>378</v>
      </c>
      <c r="B384" s="74" t="s">
        <v>712</v>
      </c>
      <c r="C384" s="74" t="s">
        <v>121</v>
      </c>
      <c r="D384" s="54" t="s">
        <v>222</v>
      </c>
      <c r="E384" s="54" t="s">
        <v>237</v>
      </c>
      <c r="F384" s="40" t="s">
        <v>31</v>
      </c>
      <c r="G384" s="41" t="s">
        <v>10</v>
      </c>
      <c r="H384" s="120">
        <v>15000</v>
      </c>
      <c r="I384" s="120">
        <v>430.5</v>
      </c>
      <c r="J384" s="120">
        <v>456</v>
      </c>
      <c r="K384" s="120">
        <v>0</v>
      </c>
      <c r="L384" s="120">
        <v>0</v>
      </c>
      <c r="M384" s="120">
        <v>25</v>
      </c>
      <c r="N384" s="120">
        <v>0</v>
      </c>
      <c r="O384" s="120">
        <f>+I384+J384+K384+L384+M384+N384</f>
        <v>911.5</v>
      </c>
      <c r="P384" s="120">
        <f>+H384</f>
        <v>15000</v>
      </c>
      <c r="Q384" s="120">
        <f>+P384-O384</f>
        <v>14088.5</v>
      </c>
    </row>
    <row r="385" spans="1:17" s="39" customFormat="1" ht="24" customHeight="1">
      <c r="A385" s="38">
        <v>379</v>
      </c>
      <c r="B385" s="74" t="s">
        <v>711</v>
      </c>
      <c r="C385" s="74" t="s">
        <v>368</v>
      </c>
      <c r="D385" s="54" t="s">
        <v>222</v>
      </c>
      <c r="E385" s="54" t="s">
        <v>237</v>
      </c>
      <c r="F385" s="40" t="s">
        <v>31</v>
      </c>
      <c r="G385" s="41" t="s">
        <v>9</v>
      </c>
      <c r="H385" s="120">
        <v>15000</v>
      </c>
      <c r="I385" s="120">
        <v>430.5</v>
      </c>
      <c r="J385" s="120">
        <v>456</v>
      </c>
      <c r="K385" s="120">
        <v>0</v>
      </c>
      <c r="L385" s="120">
        <v>0</v>
      </c>
      <c r="M385" s="120">
        <v>25</v>
      </c>
      <c r="N385" s="120">
        <v>0</v>
      </c>
      <c r="O385" s="120">
        <f>+I385+J385+K385+L385+M385+N385</f>
        <v>911.5</v>
      </c>
      <c r="P385" s="120">
        <f>+H385</f>
        <v>15000</v>
      </c>
      <c r="Q385" s="120">
        <f>+P385-O385</f>
        <v>14088.5</v>
      </c>
    </row>
    <row r="386" spans="1:17" s="39" customFormat="1" ht="24" customHeight="1">
      <c r="A386" s="38">
        <v>380</v>
      </c>
      <c r="B386" s="73" t="s">
        <v>251</v>
      </c>
      <c r="C386" s="72" t="s">
        <v>239</v>
      </c>
      <c r="D386" s="54" t="s">
        <v>222</v>
      </c>
      <c r="E386" s="56" t="s">
        <v>252</v>
      </c>
      <c r="F386" s="40" t="s">
        <v>41</v>
      </c>
      <c r="G386" s="41" t="s">
        <v>10</v>
      </c>
      <c r="H386" s="120">
        <v>41000</v>
      </c>
      <c r="I386" s="120">
        <v>1176.7</v>
      </c>
      <c r="J386" s="120">
        <v>1246.4000000000001</v>
      </c>
      <c r="K386" s="120">
        <v>3430.92</v>
      </c>
      <c r="L386" s="120">
        <v>69.150000000000006</v>
      </c>
      <c r="M386" s="120">
        <v>25</v>
      </c>
      <c r="N386" s="120">
        <v>50</v>
      </c>
      <c r="O386" s="120">
        <f>+I386+J386+K386+L386+M386+N386</f>
        <v>5998.17</v>
      </c>
      <c r="P386" s="120">
        <f>+H386</f>
        <v>41000</v>
      </c>
      <c r="Q386" s="120">
        <f>+P386-O386</f>
        <v>35001.83</v>
      </c>
    </row>
    <row r="387" spans="1:17" s="39" customFormat="1" ht="24" customHeight="1">
      <c r="A387" s="38">
        <v>381</v>
      </c>
      <c r="B387" s="73" t="s">
        <v>125</v>
      </c>
      <c r="C387" s="74" t="s">
        <v>471</v>
      </c>
      <c r="D387" s="54" t="s">
        <v>222</v>
      </c>
      <c r="E387" s="54" t="s">
        <v>252</v>
      </c>
      <c r="F387" s="40" t="s">
        <v>31</v>
      </c>
      <c r="G387" s="41" t="s">
        <v>10</v>
      </c>
      <c r="H387" s="120">
        <v>40000</v>
      </c>
      <c r="I387" s="120">
        <v>1148</v>
      </c>
      <c r="J387" s="120">
        <v>1216</v>
      </c>
      <c r="K387" s="120">
        <v>0</v>
      </c>
      <c r="L387" s="120">
        <v>442.65</v>
      </c>
      <c r="M387" s="120">
        <v>25</v>
      </c>
      <c r="N387" s="120">
        <v>50</v>
      </c>
      <c r="O387" s="120">
        <f>+I387+J387+K387+L387+M387+N387</f>
        <v>2881.65</v>
      </c>
      <c r="P387" s="120">
        <f>+H387</f>
        <v>40000</v>
      </c>
      <c r="Q387" s="120">
        <f>+P387-O387</f>
        <v>37118.35</v>
      </c>
    </row>
    <row r="388" spans="1:17" s="39" customFormat="1" ht="24" customHeight="1">
      <c r="A388" s="38">
        <v>382</v>
      </c>
      <c r="B388" s="73" t="s">
        <v>790</v>
      </c>
      <c r="C388" s="74" t="s">
        <v>780</v>
      </c>
      <c r="D388" s="54" t="s">
        <v>222</v>
      </c>
      <c r="E388" s="54" t="s">
        <v>252</v>
      </c>
      <c r="F388" s="40" t="s">
        <v>31</v>
      </c>
      <c r="G388" s="41" t="s">
        <v>10</v>
      </c>
      <c r="H388" s="120">
        <v>33000</v>
      </c>
      <c r="I388" s="120">
        <v>947.1</v>
      </c>
      <c r="J388" s="120">
        <v>1003.2</v>
      </c>
      <c r="K388" s="120">
        <v>0</v>
      </c>
      <c r="L388" s="120">
        <v>0</v>
      </c>
      <c r="M388" s="120">
        <v>25</v>
      </c>
      <c r="N388" s="120">
        <v>50</v>
      </c>
      <c r="O388" s="120">
        <f>+I388+J388+K388+L388+M388+N388</f>
        <v>2025.3000000000002</v>
      </c>
      <c r="P388" s="120">
        <f>+H388</f>
        <v>33000</v>
      </c>
      <c r="Q388" s="120">
        <f>+P388-O388</f>
        <v>30974.7</v>
      </c>
    </row>
    <row r="389" spans="1:17" s="39" customFormat="1" ht="24" customHeight="1">
      <c r="A389" s="38">
        <v>383</v>
      </c>
      <c r="B389" s="73" t="s">
        <v>791</v>
      </c>
      <c r="C389" s="74" t="s">
        <v>780</v>
      </c>
      <c r="D389" s="54" t="s">
        <v>222</v>
      </c>
      <c r="E389" s="54" t="s">
        <v>252</v>
      </c>
      <c r="F389" s="40" t="s">
        <v>31</v>
      </c>
      <c r="G389" s="41" t="s">
        <v>10</v>
      </c>
      <c r="H389" s="120">
        <v>33000</v>
      </c>
      <c r="I389" s="120">
        <v>947.1</v>
      </c>
      <c r="J389" s="120">
        <v>1003.2</v>
      </c>
      <c r="K389" s="120">
        <v>0</v>
      </c>
      <c r="L389" s="120">
        <v>0</v>
      </c>
      <c r="M389" s="120">
        <v>25</v>
      </c>
      <c r="N389" s="120">
        <v>50</v>
      </c>
      <c r="O389" s="120">
        <f>+I389+J389+K389+L389+M389+N389</f>
        <v>2025.3000000000002</v>
      </c>
      <c r="P389" s="120">
        <f>+H389</f>
        <v>33000</v>
      </c>
      <c r="Q389" s="120">
        <f>+P389-O389</f>
        <v>30974.7</v>
      </c>
    </row>
    <row r="390" spans="1:17" s="39" customFormat="1" ht="24" customHeight="1">
      <c r="A390" s="38">
        <v>384</v>
      </c>
      <c r="B390" s="73" t="s">
        <v>792</v>
      </c>
      <c r="C390" s="74" t="s">
        <v>780</v>
      </c>
      <c r="D390" s="54" t="s">
        <v>222</v>
      </c>
      <c r="E390" s="54" t="s">
        <v>252</v>
      </c>
      <c r="F390" s="40" t="s">
        <v>31</v>
      </c>
      <c r="G390" s="41" t="s">
        <v>9</v>
      </c>
      <c r="H390" s="120">
        <v>33000</v>
      </c>
      <c r="I390" s="120">
        <v>947.1</v>
      </c>
      <c r="J390" s="120">
        <v>1003.2</v>
      </c>
      <c r="K390" s="120">
        <v>0</v>
      </c>
      <c r="L390" s="120">
        <v>0</v>
      </c>
      <c r="M390" s="120">
        <v>25</v>
      </c>
      <c r="N390" s="120">
        <v>50</v>
      </c>
      <c r="O390" s="120">
        <f>+I390+J390+K390+L390+M390+N390</f>
        <v>2025.3000000000002</v>
      </c>
      <c r="P390" s="120">
        <f>+H390</f>
        <v>33000</v>
      </c>
      <c r="Q390" s="120">
        <f>+P390-O390</f>
        <v>30974.7</v>
      </c>
    </row>
    <row r="391" spans="1:17" s="39" customFormat="1" ht="24" customHeight="1">
      <c r="A391" s="38">
        <v>385</v>
      </c>
      <c r="B391" s="73" t="s">
        <v>793</v>
      </c>
      <c r="C391" s="74" t="s">
        <v>780</v>
      </c>
      <c r="D391" s="54" t="s">
        <v>222</v>
      </c>
      <c r="E391" s="54" t="s">
        <v>252</v>
      </c>
      <c r="F391" s="40" t="s">
        <v>31</v>
      </c>
      <c r="G391" s="41" t="s">
        <v>10</v>
      </c>
      <c r="H391" s="120">
        <v>33000</v>
      </c>
      <c r="I391" s="120">
        <v>947.1</v>
      </c>
      <c r="J391" s="120">
        <v>1003.2</v>
      </c>
      <c r="K391" s="120">
        <v>0</v>
      </c>
      <c r="L391" s="120">
        <v>0</v>
      </c>
      <c r="M391" s="120">
        <v>25</v>
      </c>
      <c r="N391" s="120">
        <v>50</v>
      </c>
      <c r="O391" s="120">
        <f>+I391+J391+K391+L391+M391+N391</f>
        <v>2025.3000000000002</v>
      </c>
      <c r="P391" s="120">
        <f>+H391</f>
        <v>33000</v>
      </c>
      <c r="Q391" s="120">
        <f>+P391-O391</f>
        <v>30974.7</v>
      </c>
    </row>
    <row r="392" spans="1:17" s="39" customFormat="1" ht="24" customHeight="1">
      <c r="A392" s="38">
        <v>386</v>
      </c>
      <c r="B392" s="74" t="s">
        <v>984</v>
      </c>
      <c r="C392" s="74" t="s">
        <v>36</v>
      </c>
      <c r="D392" s="54" t="s">
        <v>222</v>
      </c>
      <c r="E392" s="54" t="s">
        <v>252</v>
      </c>
      <c r="F392" s="40" t="s">
        <v>31</v>
      </c>
      <c r="G392" s="41" t="s">
        <v>9</v>
      </c>
      <c r="H392" s="120">
        <v>26000</v>
      </c>
      <c r="I392" s="120">
        <v>746.2</v>
      </c>
      <c r="J392" s="120">
        <v>790.4</v>
      </c>
      <c r="K392" s="120">
        <v>0</v>
      </c>
      <c r="L392" s="120">
        <v>0</v>
      </c>
      <c r="M392" s="120">
        <v>25</v>
      </c>
      <c r="N392" s="120">
        <v>0</v>
      </c>
      <c r="O392" s="120">
        <f>+I392+J392+K392+L392+M392+N392</f>
        <v>1561.6</v>
      </c>
      <c r="P392" s="120">
        <f>+H392</f>
        <v>26000</v>
      </c>
      <c r="Q392" s="120">
        <f>+P392-O392</f>
        <v>24438.400000000001</v>
      </c>
    </row>
    <row r="393" spans="1:17" s="39" customFormat="1" ht="24" customHeight="1">
      <c r="A393" s="38">
        <v>387</v>
      </c>
      <c r="B393" s="74" t="s">
        <v>1021</v>
      </c>
      <c r="C393" s="74" t="s">
        <v>149</v>
      </c>
      <c r="D393" s="54" t="s">
        <v>222</v>
      </c>
      <c r="E393" s="54" t="s">
        <v>252</v>
      </c>
      <c r="F393" s="40" t="s">
        <v>41</v>
      </c>
      <c r="G393" s="41" t="s">
        <v>10</v>
      </c>
      <c r="H393" s="120">
        <v>25000</v>
      </c>
      <c r="I393" s="120">
        <v>717.5</v>
      </c>
      <c r="J393" s="120">
        <v>760</v>
      </c>
      <c r="K393" s="120">
        <v>0</v>
      </c>
      <c r="L393" s="120">
        <v>0</v>
      </c>
      <c r="M393" s="120">
        <v>25</v>
      </c>
      <c r="N393" s="120">
        <v>8272.76</v>
      </c>
      <c r="O393" s="120">
        <f>+I393+J393+K393+L393+M393+N393</f>
        <v>9775.26</v>
      </c>
      <c r="P393" s="120">
        <f>+H393</f>
        <v>25000</v>
      </c>
      <c r="Q393" s="120">
        <f>+P393-O393</f>
        <v>15224.74</v>
      </c>
    </row>
    <row r="394" spans="1:17" s="39" customFormat="1" ht="24" customHeight="1">
      <c r="A394" s="38">
        <v>388</v>
      </c>
      <c r="B394" s="73" t="s">
        <v>226</v>
      </c>
      <c r="C394" s="73" t="s">
        <v>33</v>
      </c>
      <c r="D394" s="54" t="s">
        <v>222</v>
      </c>
      <c r="E394" s="56" t="s">
        <v>225</v>
      </c>
      <c r="F394" s="40" t="s">
        <v>41</v>
      </c>
      <c r="G394" s="41" t="s">
        <v>9</v>
      </c>
      <c r="H394" s="120">
        <v>40000</v>
      </c>
      <c r="I394" s="120">
        <v>1148</v>
      </c>
      <c r="J394" s="120">
        <v>1216</v>
      </c>
      <c r="K394" s="120">
        <v>0</v>
      </c>
      <c r="L394" s="120">
        <v>442.65</v>
      </c>
      <c r="M394" s="120">
        <v>25</v>
      </c>
      <c r="N394" s="120">
        <v>3734.28</v>
      </c>
      <c r="O394" s="120">
        <f>+I394+J394+K394+L394+M394+N394</f>
        <v>6565.93</v>
      </c>
      <c r="P394" s="120">
        <f>+H394</f>
        <v>40000</v>
      </c>
      <c r="Q394" s="120">
        <f>+P394-O394</f>
        <v>33434.07</v>
      </c>
    </row>
    <row r="395" spans="1:17" s="39" customFormat="1" ht="24" customHeight="1">
      <c r="A395" s="38">
        <v>389</v>
      </c>
      <c r="B395" s="74" t="s">
        <v>227</v>
      </c>
      <c r="C395" s="74" t="s">
        <v>39</v>
      </c>
      <c r="D395" s="54" t="s">
        <v>222</v>
      </c>
      <c r="E395" s="54" t="s">
        <v>225</v>
      </c>
      <c r="F395" s="40" t="s">
        <v>41</v>
      </c>
      <c r="G395" s="41" t="s">
        <v>9</v>
      </c>
      <c r="H395" s="120">
        <v>40000</v>
      </c>
      <c r="I395" s="120">
        <v>1148</v>
      </c>
      <c r="J395" s="120">
        <v>1216</v>
      </c>
      <c r="K395" s="120">
        <v>3430.92</v>
      </c>
      <c r="L395" s="120">
        <v>0</v>
      </c>
      <c r="M395" s="120">
        <v>25</v>
      </c>
      <c r="N395" s="120">
        <v>1050</v>
      </c>
      <c r="O395" s="120">
        <f>+I395+J395+K395+L395+M395+N395</f>
        <v>6869.92</v>
      </c>
      <c r="P395" s="120">
        <f>+H395</f>
        <v>40000</v>
      </c>
      <c r="Q395" s="120">
        <f>+P395-O395</f>
        <v>33130.080000000002</v>
      </c>
    </row>
    <row r="396" spans="1:17" s="39" customFormat="1" ht="24" customHeight="1">
      <c r="A396" s="38">
        <v>390</v>
      </c>
      <c r="B396" s="74" t="s">
        <v>140</v>
      </c>
      <c r="C396" s="74" t="s">
        <v>33</v>
      </c>
      <c r="D396" s="54" t="s">
        <v>222</v>
      </c>
      <c r="E396" s="54" t="s">
        <v>225</v>
      </c>
      <c r="F396" s="40" t="s">
        <v>41</v>
      </c>
      <c r="G396" s="41" t="s">
        <v>9</v>
      </c>
      <c r="H396" s="120">
        <v>25000</v>
      </c>
      <c r="I396" s="120">
        <v>717.5</v>
      </c>
      <c r="J396" s="120">
        <v>760</v>
      </c>
      <c r="K396" s="120">
        <v>0</v>
      </c>
      <c r="L396" s="120">
        <v>0</v>
      </c>
      <c r="M396" s="120">
        <v>25</v>
      </c>
      <c r="N396" s="120">
        <v>2187.5</v>
      </c>
      <c r="O396" s="120">
        <f>+I396+J396+K396+L396+M396+N396</f>
        <v>3690</v>
      </c>
      <c r="P396" s="120">
        <f>+H396</f>
        <v>25000</v>
      </c>
      <c r="Q396" s="120">
        <f>+P396-O396</f>
        <v>21310</v>
      </c>
    </row>
    <row r="397" spans="1:17" s="39" customFormat="1" ht="24" customHeight="1">
      <c r="A397" s="38">
        <v>391</v>
      </c>
      <c r="B397" s="78" t="s">
        <v>246</v>
      </c>
      <c r="C397" s="74" t="s">
        <v>39</v>
      </c>
      <c r="D397" s="54" t="s">
        <v>222</v>
      </c>
      <c r="E397" s="54" t="s">
        <v>225</v>
      </c>
      <c r="F397" s="40" t="s">
        <v>31</v>
      </c>
      <c r="G397" s="41" t="s">
        <v>9</v>
      </c>
      <c r="H397" s="120">
        <v>40000</v>
      </c>
      <c r="I397" s="120">
        <v>1148</v>
      </c>
      <c r="J397" s="120">
        <v>1216</v>
      </c>
      <c r="K397" s="120">
        <v>0</v>
      </c>
      <c r="L397" s="120">
        <v>442.65</v>
      </c>
      <c r="M397" s="120">
        <v>25</v>
      </c>
      <c r="N397" s="120">
        <v>1050</v>
      </c>
      <c r="O397" s="120">
        <f>+I397+J397+K397+L397+M397+N397</f>
        <v>3881.65</v>
      </c>
      <c r="P397" s="120">
        <f>+H397</f>
        <v>40000</v>
      </c>
      <c r="Q397" s="120">
        <f>+P397-O397</f>
        <v>36118.35</v>
      </c>
    </row>
    <row r="398" spans="1:17" s="39" customFormat="1" ht="24" customHeight="1">
      <c r="A398" s="38">
        <v>392</v>
      </c>
      <c r="B398" s="78" t="s">
        <v>1331</v>
      </c>
      <c r="C398" s="74" t="s">
        <v>149</v>
      </c>
      <c r="D398" s="54" t="s">
        <v>222</v>
      </c>
      <c r="E398" s="54" t="s">
        <v>225</v>
      </c>
      <c r="F398" s="40" t="s">
        <v>31</v>
      </c>
      <c r="G398" s="41" t="s">
        <v>10</v>
      </c>
      <c r="H398" s="120">
        <v>23100</v>
      </c>
      <c r="I398" s="120">
        <v>662.97</v>
      </c>
      <c r="J398" s="120">
        <v>702.24</v>
      </c>
      <c r="K398" s="120">
        <v>0</v>
      </c>
      <c r="L398" s="120">
        <v>0</v>
      </c>
      <c r="M398" s="120">
        <v>25</v>
      </c>
      <c r="N398" s="120">
        <v>0</v>
      </c>
      <c r="O398" s="120">
        <f>+I398+J398+K398+L398+M398+N398</f>
        <v>1390.21</v>
      </c>
      <c r="P398" s="120">
        <f>+H398</f>
        <v>23100</v>
      </c>
      <c r="Q398" s="120">
        <f>+P398-O398</f>
        <v>21709.79</v>
      </c>
    </row>
    <row r="399" spans="1:17" s="39" customFormat="1" ht="24" customHeight="1">
      <c r="A399" s="38">
        <v>393</v>
      </c>
      <c r="B399" s="74" t="s">
        <v>228</v>
      </c>
      <c r="C399" s="74" t="s">
        <v>229</v>
      </c>
      <c r="D399" s="54" t="s">
        <v>222</v>
      </c>
      <c r="E399" s="54" t="s">
        <v>230</v>
      </c>
      <c r="F399" s="40" t="s">
        <v>41</v>
      </c>
      <c r="G399" s="41" t="s">
        <v>9</v>
      </c>
      <c r="H399" s="120">
        <v>55000</v>
      </c>
      <c r="I399" s="120">
        <v>1578.5</v>
      </c>
      <c r="J399" s="120">
        <v>1672</v>
      </c>
      <c r="K399" s="120">
        <v>0</v>
      </c>
      <c r="L399" s="120">
        <v>2559.6799999999998</v>
      </c>
      <c r="M399" s="120">
        <v>25</v>
      </c>
      <c r="N399" s="120">
        <v>550</v>
      </c>
      <c r="O399" s="120">
        <f>+I399+J399+K399+L399+M399+N399</f>
        <v>6385.18</v>
      </c>
      <c r="P399" s="120">
        <f>+H399</f>
        <v>55000</v>
      </c>
      <c r="Q399" s="120">
        <f>+P399-O399</f>
        <v>48614.82</v>
      </c>
    </row>
    <row r="400" spans="1:17" s="39" customFormat="1" ht="24" customHeight="1">
      <c r="A400" s="38">
        <v>394</v>
      </c>
      <c r="B400" s="74" t="s">
        <v>231</v>
      </c>
      <c r="C400" s="74" t="s">
        <v>232</v>
      </c>
      <c r="D400" s="54" t="s">
        <v>222</v>
      </c>
      <c r="E400" s="54" t="s">
        <v>230</v>
      </c>
      <c r="F400" s="40" t="s">
        <v>31</v>
      </c>
      <c r="G400" s="41" t="s">
        <v>9</v>
      </c>
      <c r="H400" s="120">
        <v>65000</v>
      </c>
      <c r="I400" s="120">
        <v>1865.5</v>
      </c>
      <c r="J400" s="120">
        <v>1976</v>
      </c>
      <c r="K400" s="120">
        <v>3430.92</v>
      </c>
      <c r="L400" s="120">
        <v>3741.39</v>
      </c>
      <c r="M400" s="120">
        <v>25</v>
      </c>
      <c r="N400" s="120">
        <v>10050</v>
      </c>
      <c r="O400" s="120">
        <f>+I400+J400+K400+L400+M400+N400</f>
        <v>21088.809999999998</v>
      </c>
      <c r="P400" s="120">
        <f>+H400</f>
        <v>65000</v>
      </c>
      <c r="Q400" s="120">
        <f>+P400-O400</f>
        <v>43911.19</v>
      </c>
    </row>
    <row r="401" spans="1:18" s="39" customFormat="1" ht="24" customHeight="1">
      <c r="A401" s="38">
        <v>395</v>
      </c>
      <c r="B401" s="73" t="s">
        <v>474</v>
      </c>
      <c r="C401" s="74" t="s">
        <v>473</v>
      </c>
      <c r="D401" s="54" t="s">
        <v>222</v>
      </c>
      <c r="E401" s="54" t="s">
        <v>230</v>
      </c>
      <c r="F401" s="40" t="s">
        <v>31</v>
      </c>
      <c r="G401" s="41" t="s">
        <v>10</v>
      </c>
      <c r="H401" s="120">
        <v>41000</v>
      </c>
      <c r="I401" s="120">
        <v>1176.7</v>
      </c>
      <c r="J401" s="120">
        <v>1246.4000000000001</v>
      </c>
      <c r="K401" s="120">
        <v>0</v>
      </c>
      <c r="L401" s="120">
        <v>583.79</v>
      </c>
      <c r="M401" s="120">
        <v>25</v>
      </c>
      <c r="N401" s="120">
        <v>50</v>
      </c>
      <c r="O401" s="120">
        <f>+I401+J401+K401+L401+M401+N401</f>
        <v>3081.8900000000003</v>
      </c>
      <c r="P401" s="120">
        <f>+H401</f>
        <v>41000</v>
      </c>
      <c r="Q401" s="120">
        <f>+P401-O401</f>
        <v>37918.11</v>
      </c>
    </row>
    <row r="402" spans="1:18" s="39" customFormat="1" ht="24" customHeight="1">
      <c r="A402" s="38">
        <v>396</v>
      </c>
      <c r="B402" s="72" t="s">
        <v>234</v>
      </c>
      <c r="C402" s="76" t="s">
        <v>235</v>
      </c>
      <c r="D402" s="54" t="s">
        <v>222</v>
      </c>
      <c r="E402" s="56" t="s">
        <v>230</v>
      </c>
      <c r="F402" s="40" t="s">
        <v>31</v>
      </c>
      <c r="G402" s="41" t="s">
        <v>9</v>
      </c>
      <c r="H402" s="120">
        <v>25000</v>
      </c>
      <c r="I402" s="120">
        <v>717.5</v>
      </c>
      <c r="J402" s="120">
        <v>760</v>
      </c>
      <c r="K402" s="120">
        <v>1715.46</v>
      </c>
      <c r="L402" s="120">
        <v>0</v>
      </c>
      <c r="M402" s="120">
        <v>25</v>
      </c>
      <c r="N402" s="120">
        <v>3292.74</v>
      </c>
      <c r="O402" s="120">
        <f>+I402+J402+K402+L402+M402+N402</f>
        <v>6510.7</v>
      </c>
      <c r="P402" s="120">
        <f>+H402</f>
        <v>25000</v>
      </c>
      <c r="Q402" s="120">
        <f>+P402-O402</f>
        <v>18489.3</v>
      </c>
      <c r="R402" s="42"/>
    </row>
    <row r="403" spans="1:18" s="39" customFormat="1" ht="24" customHeight="1">
      <c r="A403" s="38">
        <v>397</v>
      </c>
      <c r="B403" s="73" t="s">
        <v>233</v>
      </c>
      <c r="C403" s="73" t="s">
        <v>39</v>
      </c>
      <c r="D403" s="54" t="s">
        <v>222</v>
      </c>
      <c r="E403" s="56" t="s">
        <v>230</v>
      </c>
      <c r="F403" s="40" t="s">
        <v>41</v>
      </c>
      <c r="G403" s="41" t="s">
        <v>9</v>
      </c>
      <c r="H403" s="120">
        <v>40000</v>
      </c>
      <c r="I403" s="120">
        <v>1148</v>
      </c>
      <c r="J403" s="120">
        <v>1216</v>
      </c>
      <c r="K403" s="120">
        <v>1715.46</v>
      </c>
      <c r="L403" s="120">
        <v>185.33</v>
      </c>
      <c r="M403" s="120">
        <v>25</v>
      </c>
      <c r="N403" s="120">
        <v>4661.96</v>
      </c>
      <c r="O403" s="120">
        <f>+I403+J403+K403+L403+M403+N403</f>
        <v>8951.75</v>
      </c>
      <c r="P403" s="120">
        <f>+H403</f>
        <v>40000</v>
      </c>
      <c r="Q403" s="120">
        <f>+P403-O403</f>
        <v>31048.25</v>
      </c>
      <c r="R403" s="42"/>
    </row>
    <row r="404" spans="1:18" s="39" customFormat="1" ht="24" customHeight="1">
      <c r="A404" s="38">
        <v>398</v>
      </c>
      <c r="B404" s="73" t="s">
        <v>995</v>
      </c>
      <c r="C404" s="73" t="s">
        <v>135</v>
      </c>
      <c r="D404" s="54" t="s">
        <v>222</v>
      </c>
      <c r="E404" s="56" t="s">
        <v>230</v>
      </c>
      <c r="F404" s="40" t="s">
        <v>31</v>
      </c>
      <c r="G404" s="41" t="s">
        <v>10</v>
      </c>
      <c r="H404" s="120">
        <v>26000</v>
      </c>
      <c r="I404" s="120">
        <v>746.2</v>
      </c>
      <c r="J404" s="120">
        <v>790.4</v>
      </c>
      <c r="K404" s="120">
        <v>0</v>
      </c>
      <c r="L404" s="120">
        <v>0</v>
      </c>
      <c r="M404" s="120">
        <v>25</v>
      </c>
      <c r="N404" s="120">
        <v>0</v>
      </c>
      <c r="O404" s="120">
        <f>+I404+J404+K404+L404+M404+N404</f>
        <v>1561.6</v>
      </c>
      <c r="P404" s="120">
        <f>+H404</f>
        <v>26000</v>
      </c>
      <c r="Q404" s="120">
        <f>+P404-O404</f>
        <v>24438.400000000001</v>
      </c>
      <c r="R404" s="42"/>
    </row>
    <row r="405" spans="1:18" s="39" customFormat="1" ht="24" customHeight="1">
      <c r="A405" s="38">
        <v>399</v>
      </c>
      <c r="B405" s="74" t="s">
        <v>261</v>
      </c>
      <c r="C405" s="74" t="s">
        <v>262</v>
      </c>
      <c r="D405" s="54" t="s">
        <v>222</v>
      </c>
      <c r="E405" s="56" t="s">
        <v>260</v>
      </c>
      <c r="F405" s="40" t="s">
        <v>41</v>
      </c>
      <c r="G405" s="41" t="s">
        <v>10</v>
      </c>
      <c r="H405" s="120">
        <v>75000</v>
      </c>
      <c r="I405" s="120">
        <v>2152.5</v>
      </c>
      <c r="J405" s="120">
        <v>2280</v>
      </c>
      <c r="K405" s="120">
        <v>0</v>
      </c>
      <c r="L405" s="120">
        <v>6309.38</v>
      </c>
      <c r="M405" s="120">
        <v>25</v>
      </c>
      <c r="N405" s="120">
        <v>50</v>
      </c>
      <c r="O405" s="120">
        <f>+I405+J405+K405+L405+M405+N405</f>
        <v>10816.880000000001</v>
      </c>
      <c r="P405" s="120">
        <f>+H405</f>
        <v>75000</v>
      </c>
      <c r="Q405" s="120">
        <f>+P405-O405</f>
        <v>64183.119999999995</v>
      </c>
    </row>
    <row r="406" spans="1:18" s="39" customFormat="1" ht="24" customHeight="1">
      <c r="A406" s="38">
        <v>400</v>
      </c>
      <c r="B406" s="74" t="s">
        <v>263</v>
      </c>
      <c r="C406" s="74" t="s">
        <v>232</v>
      </c>
      <c r="D406" s="54" t="s">
        <v>222</v>
      </c>
      <c r="E406" s="56" t="s">
        <v>260</v>
      </c>
      <c r="F406" s="40" t="s">
        <v>41</v>
      </c>
      <c r="G406" s="41" t="s">
        <v>9</v>
      </c>
      <c r="H406" s="120">
        <v>55000</v>
      </c>
      <c r="I406" s="120">
        <v>1578.5</v>
      </c>
      <c r="J406" s="120">
        <v>1672</v>
      </c>
      <c r="K406" s="120">
        <v>0</v>
      </c>
      <c r="L406" s="120">
        <v>2559.6799999999998</v>
      </c>
      <c r="M406" s="120">
        <v>25</v>
      </c>
      <c r="N406" s="120">
        <v>4243.75</v>
      </c>
      <c r="O406" s="120">
        <f>+I406+J406+K406+L406+M406+N406</f>
        <v>10078.93</v>
      </c>
      <c r="P406" s="120">
        <f>+H406</f>
        <v>55000</v>
      </c>
      <c r="Q406" s="120">
        <f>+P406-O406</f>
        <v>44921.07</v>
      </c>
    </row>
    <row r="407" spans="1:18" s="39" customFormat="1" ht="24" customHeight="1">
      <c r="A407" s="38">
        <v>401</v>
      </c>
      <c r="B407" s="74" t="s">
        <v>830</v>
      </c>
      <c r="C407" s="74" t="s">
        <v>232</v>
      </c>
      <c r="D407" s="54" t="s">
        <v>222</v>
      </c>
      <c r="E407" s="56" t="s">
        <v>260</v>
      </c>
      <c r="F407" s="40" t="s">
        <v>41</v>
      </c>
      <c r="G407" s="41" t="s">
        <v>9</v>
      </c>
      <c r="H407" s="120">
        <v>55000</v>
      </c>
      <c r="I407" s="120">
        <v>1578.5</v>
      </c>
      <c r="J407" s="120">
        <v>1672</v>
      </c>
      <c r="K407" s="120">
        <v>0</v>
      </c>
      <c r="L407" s="120">
        <v>2559.6799999999998</v>
      </c>
      <c r="M407" s="120">
        <v>25</v>
      </c>
      <c r="N407" s="120">
        <v>0</v>
      </c>
      <c r="O407" s="120">
        <f>+I407+J407+K407+L407+M407+N407</f>
        <v>5835.18</v>
      </c>
      <c r="P407" s="120">
        <f>+H407</f>
        <v>55000</v>
      </c>
      <c r="Q407" s="120">
        <f>+P407-O407</f>
        <v>49164.82</v>
      </c>
    </row>
    <row r="408" spans="1:18" s="39" customFormat="1" ht="24" customHeight="1">
      <c r="A408" s="38">
        <v>402</v>
      </c>
      <c r="B408" s="74" t="s">
        <v>831</v>
      </c>
      <c r="C408" s="74" t="s">
        <v>232</v>
      </c>
      <c r="D408" s="54" t="s">
        <v>222</v>
      </c>
      <c r="E408" s="56" t="s">
        <v>260</v>
      </c>
      <c r="F408" s="40" t="s">
        <v>41</v>
      </c>
      <c r="G408" s="41" t="s">
        <v>10</v>
      </c>
      <c r="H408" s="120">
        <v>55000</v>
      </c>
      <c r="I408" s="120">
        <v>1578.5</v>
      </c>
      <c r="J408" s="120">
        <v>1672</v>
      </c>
      <c r="K408" s="120">
        <v>1715.46</v>
      </c>
      <c r="L408" s="120">
        <v>2302.36</v>
      </c>
      <c r="M408" s="120">
        <v>25</v>
      </c>
      <c r="N408" s="120">
        <v>0</v>
      </c>
      <c r="O408" s="120">
        <f>+I408+J408+K408+L408+M408+N408</f>
        <v>7293.32</v>
      </c>
      <c r="P408" s="120">
        <f>+H408</f>
        <v>55000</v>
      </c>
      <c r="Q408" s="120">
        <f>+P408-O408</f>
        <v>47706.68</v>
      </c>
    </row>
    <row r="409" spans="1:18" s="39" customFormat="1" ht="24" customHeight="1">
      <c r="A409" s="38">
        <v>403</v>
      </c>
      <c r="B409" s="73" t="s">
        <v>322</v>
      </c>
      <c r="C409" s="74" t="s">
        <v>232</v>
      </c>
      <c r="D409" s="54" t="s">
        <v>222</v>
      </c>
      <c r="E409" s="56" t="s">
        <v>260</v>
      </c>
      <c r="F409" s="40" t="s">
        <v>31</v>
      </c>
      <c r="G409" s="41" t="s">
        <v>9</v>
      </c>
      <c r="H409" s="120">
        <v>65000</v>
      </c>
      <c r="I409" s="120">
        <v>1865.5</v>
      </c>
      <c r="J409" s="120">
        <v>1976</v>
      </c>
      <c r="K409" s="120">
        <v>0</v>
      </c>
      <c r="L409" s="120">
        <v>4427.58</v>
      </c>
      <c r="M409" s="120">
        <v>25</v>
      </c>
      <c r="N409" s="120">
        <v>14248.15</v>
      </c>
      <c r="O409" s="120">
        <f>+I409+J409+K409+L409+M409+N409</f>
        <v>22542.23</v>
      </c>
      <c r="P409" s="120">
        <f>+H409</f>
        <v>65000</v>
      </c>
      <c r="Q409" s="120">
        <f>+P409-O409</f>
        <v>42457.770000000004</v>
      </c>
    </row>
    <row r="410" spans="1:18" s="39" customFormat="1" ht="24" customHeight="1">
      <c r="A410" s="38">
        <v>404</v>
      </c>
      <c r="B410" s="51" t="s">
        <v>1037</v>
      </c>
      <c r="C410" s="51" t="s">
        <v>262</v>
      </c>
      <c r="D410" s="107" t="s">
        <v>222</v>
      </c>
      <c r="E410" s="55" t="s">
        <v>260</v>
      </c>
      <c r="F410" s="40" t="s">
        <v>41</v>
      </c>
      <c r="G410" s="41" t="s">
        <v>9</v>
      </c>
      <c r="H410" s="120">
        <v>55000</v>
      </c>
      <c r="I410" s="120">
        <v>1578.5</v>
      </c>
      <c r="J410" s="120">
        <v>1672</v>
      </c>
      <c r="K410" s="120">
        <v>0</v>
      </c>
      <c r="L410" s="120">
        <v>2559.6799999999998</v>
      </c>
      <c r="M410" s="120">
        <v>25</v>
      </c>
      <c r="N410" s="120">
        <v>0</v>
      </c>
      <c r="O410" s="120">
        <f>+I410+J410+K410+L410+M410+N410</f>
        <v>5835.18</v>
      </c>
      <c r="P410" s="120">
        <f>+H410</f>
        <v>55000</v>
      </c>
      <c r="Q410" s="120">
        <f>+P410-O410</f>
        <v>49164.82</v>
      </c>
    </row>
    <row r="411" spans="1:18" s="39" customFormat="1" ht="24" customHeight="1">
      <c r="A411" s="38">
        <v>405</v>
      </c>
      <c r="B411" s="51" t="s">
        <v>1038</v>
      </c>
      <c r="C411" s="51" t="s">
        <v>262</v>
      </c>
      <c r="D411" s="107" t="s">
        <v>222</v>
      </c>
      <c r="E411" s="55" t="s">
        <v>260</v>
      </c>
      <c r="F411" s="40" t="s">
        <v>41</v>
      </c>
      <c r="G411" s="41" t="s">
        <v>10</v>
      </c>
      <c r="H411" s="120">
        <v>55000</v>
      </c>
      <c r="I411" s="120">
        <v>1578.5</v>
      </c>
      <c r="J411" s="120">
        <v>1672</v>
      </c>
      <c r="K411" s="120">
        <v>0</v>
      </c>
      <c r="L411" s="120">
        <v>2559.6799999999998</v>
      </c>
      <c r="M411" s="120">
        <v>25</v>
      </c>
      <c r="N411" s="120">
        <v>0</v>
      </c>
      <c r="O411" s="120">
        <f>+I411+J411+K411+L411+M411+N411</f>
        <v>5835.18</v>
      </c>
      <c r="P411" s="120">
        <f>+H411</f>
        <v>55000</v>
      </c>
      <c r="Q411" s="120">
        <f>+P411-O411</f>
        <v>49164.82</v>
      </c>
    </row>
    <row r="412" spans="1:18" s="39" customFormat="1" ht="24" customHeight="1">
      <c r="A412" s="38">
        <v>406</v>
      </c>
      <c r="B412" s="78" t="s">
        <v>264</v>
      </c>
      <c r="C412" s="78" t="s">
        <v>265</v>
      </c>
      <c r="D412" s="54" t="s">
        <v>222</v>
      </c>
      <c r="E412" s="59" t="s">
        <v>260</v>
      </c>
      <c r="F412" s="40" t="s">
        <v>41</v>
      </c>
      <c r="G412" s="41" t="s">
        <v>10</v>
      </c>
      <c r="H412" s="120">
        <v>50000</v>
      </c>
      <c r="I412" s="120">
        <v>1435</v>
      </c>
      <c r="J412" s="120">
        <v>1520</v>
      </c>
      <c r="K412" s="120">
        <v>0</v>
      </c>
      <c r="L412" s="120">
        <v>1854</v>
      </c>
      <c r="M412" s="120">
        <v>25</v>
      </c>
      <c r="N412" s="120">
        <v>0</v>
      </c>
      <c r="O412" s="120">
        <f>+I412+J412+K412+L412+M412+N412</f>
        <v>4834</v>
      </c>
      <c r="P412" s="120">
        <f>+H412</f>
        <v>50000</v>
      </c>
      <c r="Q412" s="120">
        <f>+P412-O412</f>
        <v>45166</v>
      </c>
    </row>
    <row r="413" spans="1:18" s="39" customFormat="1" ht="24" customHeight="1">
      <c r="A413" s="38">
        <v>407</v>
      </c>
      <c r="B413" s="78" t="s">
        <v>592</v>
      </c>
      <c r="C413" s="78" t="s">
        <v>265</v>
      </c>
      <c r="D413" s="54" t="s">
        <v>222</v>
      </c>
      <c r="E413" s="59" t="s">
        <v>260</v>
      </c>
      <c r="F413" s="40" t="s">
        <v>41</v>
      </c>
      <c r="G413" s="41" t="s">
        <v>9</v>
      </c>
      <c r="H413" s="120">
        <v>50000</v>
      </c>
      <c r="I413" s="120">
        <v>1435</v>
      </c>
      <c r="J413" s="120">
        <v>1520</v>
      </c>
      <c r="K413" s="120">
        <v>0</v>
      </c>
      <c r="L413" s="120">
        <v>1854</v>
      </c>
      <c r="M413" s="120">
        <v>25</v>
      </c>
      <c r="N413" s="120">
        <v>0</v>
      </c>
      <c r="O413" s="120">
        <f>+I413+J413+K413+L413+M413+N413</f>
        <v>4834</v>
      </c>
      <c r="P413" s="120">
        <f>+H413</f>
        <v>50000</v>
      </c>
      <c r="Q413" s="120">
        <f>+P413-O413</f>
        <v>45166</v>
      </c>
    </row>
    <row r="414" spans="1:18" s="39" customFormat="1" ht="24" customHeight="1">
      <c r="A414" s="38">
        <v>408</v>
      </c>
      <c r="B414" s="78" t="s">
        <v>678</v>
      </c>
      <c r="C414" s="78" t="s">
        <v>265</v>
      </c>
      <c r="D414" s="54" t="s">
        <v>222</v>
      </c>
      <c r="E414" s="59" t="s">
        <v>260</v>
      </c>
      <c r="F414" s="40" t="s">
        <v>41</v>
      </c>
      <c r="G414" s="41" t="s">
        <v>10</v>
      </c>
      <c r="H414" s="120">
        <v>45000</v>
      </c>
      <c r="I414" s="120">
        <v>1291.5</v>
      </c>
      <c r="J414" s="120">
        <v>1368</v>
      </c>
      <c r="K414" s="120">
        <v>0</v>
      </c>
      <c r="L414" s="120">
        <v>1148.33</v>
      </c>
      <c r="M414" s="120">
        <v>25</v>
      </c>
      <c r="N414" s="120">
        <v>7835.11</v>
      </c>
      <c r="O414" s="120">
        <f>+I414+J414+K414+L414+M414+N414</f>
        <v>11667.939999999999</v>
      </c>
      <c r="P414" s="120">
        <f>+H414</f>
        <v>45000</v>
      </c>
      <c r="Q414" s="120">
        <f>+P414-O414</f>
        <v>33332.06</v>
      </c>
    </row>
    <row r="415" spans="1:18" s="39" customFormat="1" ht="24" customHeight="1">
      <c r="A415" s="38">
        <v>409</v>
      </c>
      <c r="B415" s="73" t="s">
        <v>150</v>
      </c>
      <c r="C415" s="73" t="s">
        <v>151</v>
      </c>
      <c r="D415" s="54" t="s">
        <v>222</v>
      </c>
      <c r="E415" s="54" t="s">
        <v>260</v>
      </c>
      <c r="F415" s="40" t="s">
        <v>31</v>
      </c>
      <c r="G415" s="41" t="s">
        <v>10</v>
      </c>
      <c r="H415" s="120">
        <v>40000</v>
      </c>
      <c r="I415" s="120">
        <v>1148</v>
      </c>
      <c r="J415" s="120">
        <v>1216</v>
      </c>
      <c r="K415" s="120">
        <v>0</v>
      </c>
      <c r="L415" s="120">
        <v>442.65</v>
      </c>
      <c r="M415" s="120">
        <v>25</v>
      </c>
      <c r="N415" s="120">
        <v>50</v>
      </c>
      <c r="O415" s="120">
        <f>+I415+J415+K415+L415+M415+N415</f>
        <v>2881.65</v>
      </c>
      <c r="P415" s="120">
        <f>+H415</f>
        <v>40000</v>
      </c>
      <c r="Q415" s="120">
        <f>+P415-O415</f>
        <v>37118.35</v>
      </c>
    </row>
    <row r="416" spans="1:18" s="39" customFormat="1" ht="24" customHeight="1">
      <c r="A416" s="38">
        <v>410</v>
      </c>
      <c r="B416" s="73" t="s">
        <v>256</v>
      </c>
      <c r="C416" s="73" t="s">
        <v>257</v>
      </c>
      <c r="D416" s="54" t="s">
        <v>222</v>
      </c>
      <c r="E416" s="54" t="s">
        <v>260</v>
      </c>
      <c r="F416" s="40" t="s">
        <v>31</v>
      </c>
      <c r="G416" s="41" t="s">
        <v>9</v>
      </c>
      <c r="H416" s="120">
        <v>35000</v>
      </c>
      <c r="I416" s="120">
        <v>1004.5</v>
      </c>
      <c r="J416" s="120">
        <v>1064</v>
      </c>
      <c r="K416" s="120">
        <v>1715.46</v>
      </c>
      <c r="L416" s="120">
        <v>0</v>
      </c>
      <c r="M416" s="120">
        <v>25</v>
      </c>
      <c r="N416" s="120">
        <v>7450.7599999999993</v>
      </c>
      <c r="O416" s="120">
        <f>+I416+J416+K416+L416+M416+N416</f>
        <v>11259.72</v>
      </c>
      <c r="P416" s="120">
        <f>+H416</f>
        <v>35000</v>
      </c>
      <c r="Q416" s="120">
        <f>+P416-O416</f>
        <v>23740.28</v>
      </c>
    </row>
    <row r="417" spans="1:17" s="39" customFormat="1" ht="24" customHeight="1">
      <c r="A417" s="38">
        <v>411</v>
      </c>
      <c r="B417" s="74" t="s">
        <v>266</v>
      </c>
      <c r="C417" s="74" t="s">
        <v>39</v>
      </c>
      <c r="D417" s="54" t="s">
        <v>222</v>
      </c>
      <c r="E417" s="54" t="s">
        <v>260</v>
      </c>
      <c r="F417" s="40" t="s">
        <v>41</v>
      </c>
      <c r="G417" s="41" t="s">
        <v>9</v>
      </c>
      <c r="H417" s="120">
        <v>35000</v>
      </c>
      <c r="I417" s="120">
        <v>1004.5</v>
      </c>
      <c r="J417" s="120">
        <v>1064</v>
      </c>
      <c r="K417" s="120">
        <v>0</v>
      </c>
      <c r="L417" s="120">
        <v>0</v>
      </c>
      <c r="M417" s="120">
        <v>25</v>
      </c>
      <c r="N417" s="120">
        <v>9403.31</v>
      </c>
      <c r="O417" s="120">
        <f>+I417+J417+K417+L417+M417+N417</f>
        <v>11496.81</v>
      </c>
      <c r="P417" s="120">
        <f>+H417</f>
        <v>35000</v>
      </c>
      <c r="Q417" s="120">
        <f>+P417-O417</f>
        <v>23503.190000000002</v>
      </c>
    </row>
    <row r="418" spans="1:17" s="39" customFormat="1" ht="24" customHeight="1">
      <c r="A418" s="38">
        <v>412</v>
      </c>
      <c r="B418" s="74" t="s">
        <v>887</v>
      </c>
      <c r="C418" s="74" t="s">
        <v>886</v>
      </c>
      <c r="D418" s="54" t="s">
        <v>222</v>
      </c>
      <c r="E418" s="54" t="s">
        <v>260</v>
      </c>
      <c r="F418" s="40" t="s">
        <v>31</v>
      </c>
      <c r="G418" s="41" t="s">
        <v>10</v>
      </c>
      <c r="H418" s="120">
        <v>16500</v>
      </c>
      <c r="I418" s="120">
        <v>473.55</v>
      </c>
      <c r="J418" s="120">
        <v>501.6</v>
      </c>
      <c r="K418" s="120">
        <v>0</v>
      </c>
      <c r="L418" s="120">
        <v>0</v>
      </c>
      <c r="M418" s="120">
        <v>25</v>
      </c>
      <c r="N418" s="120">
        <v>0</v>
      </c>
      <c r="O418" s="120">
        <f>+I418+J418+K418+L418+M418+N418</f>
        <v>1000.1500000000001</v>
      </c>
      <c r="P418" s="120">
        <f>+H418</f>
        <v>16500</v>
      </c>
      <c r="Q418" s="120">
        <f>+P418-O418</f>
        <v>15499.85</v>
      </c>
    </row>
    <row r="419" spans="1:17" s="39" customFormat="1" ht="24" customHeight="1">
      <c r="A419" s="38">
        <v>413</v>
      </c>
      <c r="B419" s="74" t="s">
        <v>336</v>
      </c>
      <c r="C419" s="74" t="s">
        <v>127</v>
      </c>
      <c r="D419" s="54" t="s">
        <v>222</v>
      </c>
      <c r="E419" s="54" t="s">
        <v>260</v>
      </c>
      <c r="F419" s="40" t="s">
        <v>41</v>
      </c>
      <c r="G419" s="41" t="s">
        <v>10</v>
      </c>
      <c r="H419" s="120">
        <v>28000</v>
      </c>
      <c r="I419" s="120">
        <v>803.6</v>
      </c>
      <c r="J419" s="120">
        <v>851.2</v>
      </c>
      <c r="K419" s="120">
        <v>1715.46</v>
      </c>
      <c r="L419" s="120">
        <v>0</v>
      </c>
      <c r="M419" s="120">
        <v>25</v>
      </c>
      <c r="N419" s="120">
        <v>2306</v>
      </c>
      <c r="O419" s="120">
        <f>+I419+J419+K419+L419+M419+N419</f>
        <v>5701.26</v>
      </c>
      <c r="P419" s="120">
        <f>+H419</f>
        <v>28000</v>
      </c>
      <c r="Q419" s="120">
        <f>+P419-O419</f>
        <v>22298.739999999998</v>
      </c>
    </row>
    <row r="420" spans="1:17" s="39" customFormat="1" ht="24" customHeight="1">
      <c r="A420" s="38">
        <v>414</v>
      </c>
      <c r="B420" s="74" t="s">
        <v>269</v>
      </c>
      <c r="C420" s="74" t="s">
        <v>268</v>
      </c>
      <c r="D420" s="54" t="s">
        <v>222</v>
      </c>
      <c r="E420" s="54" t="s">
        <v>260</v>
      </c>
      <c r="F420" s="40" t="s">
        <v>41</v>
      </c>
      <c r="G420" s="41" t="s">
        <v>10</v>
      </c>
      <c r="H420" s="120">
        <v>25000</v>
      </c>
      <c r="I420" s="120">
        <v>717.5</v>
      </c>
      <c r="J420" s="120">
        <v>760</v>
      </c>
      <c r="K420" s="120">
        <v>0</v>
      </c>
      <c r="L420" s="120">
        <v>0</v>
      </c>
      <c r="M420" s="120">
        <v>25</v>
      </c>
      <c r="N420" s="120">
        <v>50</v>
      </c>
      <c r="O420" s="120">
        <f>+I420+J420+K420+L420+M420+N420</f>
        <v>1552.5</v>
      </c>
      <c r="P420" s="120">
        <f>+H420</f>
        <v>25000</v>
      </c>
      <c r="Q420" s="120">
        <f>+P420-O420</f>
        <v>23447.5</v>
      </c>
    </row>
    <row r="421" spans="1:17" s="39" customFormat="1" ht="24" customHeight="1">
      <c r="A421" s="38">
        <v>415</v>
      </c>
      <c r="B421" s="74" t="s">
        <v>888</v>
      </c>
      <c r="C421" s="74" t="s">
        <v>121</v>
      </c>
      <c r="D421" s="54" t="s">
        <v>222</v>
      </c>
      <c r="E421" s="54" t="s">
        <v>260</v>
      </c>
      <c r="F421" s="40" t="s">
        <v>31</v>
      </c>
      <c r="G421" s="41" t="s">
        <v>10</v>
      </c>
      <c r="H421" s="120">
        <v>15000</v>
      </c>
      <c r="I421" s="120">
        <v>430.5</v>
      </c>
      <c r="J421" s="120">
        <v>456</v>
      </c>
      <c r="K421" s="120">
        <v>0</v>
      </c>
      <c r="L421" s="120">
        <v>0</v>
      </c>
      <c r="M421" s="120">
        <v>25</v>
      </c>
      <c r="N421" s="120">
        <v>0</v>
      </c>
      <c r="O421" s="120">
        <f>+I421+J421+K421+L421+M421+N421</f>
        <v>911.5</v>
      </c>
      <c r="P421" s="120">
        <f>+H421</f>
        <v>15000</v>
      </c>
      <c r="Q421" s="120">
        <f>+P421-O421</f>
        <v>14088.5</v>
      </c>
    </row>
    <row r="422" spans="1:17" s="39" customFormat="1" ht="24" customHeight="1">
      <c r="A422" s="38">
        <v>416</v>
      </c>
      <c r="B422" s="74" t="s">
        <v>90</v>
      </c>
      <c r="C422" s="75" t="s">
        <v>197</v>
      </c>
      <c r="D422" s="54" t="s">
        <v>222</v>
      </c>
      <c r="E422" s="54" t="s">
        <v>481</v>
      </c>
      <c r="F422" s="40" t="s">
        <v>41</v>
      </c>
      <c r="G422" s="41" t="s">
        <v>10</v>
      </c>
      <c r="H422" s="120">
        <v>103000</v>
      </c>
      <c r="I422" s="120">
        <v>2956.1</v>
      </c>
      <c r="J422" s="120">
        <v>3131.2</v>
      </c>
      <c r="K422" s="120">
        <v>3430.92</v>
      </c>
      <c r="L422" s="120">
        <v>11953.31</v>
      </c>
      <c r="M422" s="120">
        <v>25</v>
      </c>
      <c r="N422" s="120">
        <v>50</v>
      </c>
      <c r="O422" s="120">
        <f>+I422+J422+K422+L422+M422+N422</f>
        <v>21546.53</v>
      </c>
      <c r="P422" s="120">
        <f>+H422</f>
        <v>103000</v>
      </c>
      <c r="Q422" s="120">
        <f>+P422-O422</f>
        <v>81453.47</v>
      </c>
    </row>
    <row r="423" spans="1:17" s="39" customFormat="1" ht="24" customHeight="1">
      <c r="A423" s="38">
        <v>417</v>
      </c>
      <c r="B423" s="74" t="s">
        <v>270</v>
      </c>
      <c r="C423" s="74" t="s">
        <v>271</v>
      </c>
      <c r="D423" s="54" t="s">
        <v>222</v>
      </c>
      <c r="E423" s="54" t="s">
        <v>481</v>
      </c>
      <c r="F423" s="40" t="s">
        <v>41</v>
      </c>
      <c r="G423" s="41" t="s">
        <v>9</v>
      </c>
      <c r="H423" s="120">
        <v>35000</v>
      </c>
      <c r="I423" s="120">
        <v>1004.5</v>
      </c>
      <c r="J423" s="120">
        <v>1064</v>
      </c>
      <c r="K423" s="120">
        <v>1715.46</v>
      </c>
      <c r="L423" s="120">
        <v>0</v>
      </c>
      <c r="M423" s="120">
        <v>25</v>
      </c>
      <c r="N423" s="120">
        <v>50</v>
      </c>
      <c r="O423" s="120">
        <f>+I423+J423+K423+L423+M423+N423</f>
        <v>3858.96</v>
      </c>
      <c r="P423" s="120">
        <f>+H423</f>
        <v>35000</v>
      </c>
      <c r="Q423" s="120">
        <f>+P423-O423</f>
        <v>31141.040000000001</v>
      </c>
    </row>
    <row r="424" spans="1:17" s="39" customFormat="1" ht="24" customHeight="1">
      <c r="A424" s="38">
        <v>418</v>
      </c>
      <c r="B424" s="78" t="s">
        <v>272</v>
      </c>
      <c r="C424" s="74" t="s">
        <v>39</v>
      </c>
      <c r="D424" s="54" t="s">
        <v>222</v>
      </c>
      <c r="E424" s="54" t="s">
        <v>481</v>
      </c>
      <c r="F424" s="40" t="s">
        <v>41</v>
      </c>
      <c r="G424" s="41" t="s">
        <v>9</v>
      </c>
      <c r="H424" s="120">
        <v>35000</v>
      </c>
      <c r="I424" s="120">
        <v>1004.5</v>
      </c>
      <c r="J424" s="120">
        <v>1064</v>
      </c>
      <c r="K424" s="120">
        <v>1715.46</v>
      </c>
      <c r="L424" s="120">
        <v>0</v>
      </c>
      <c r="M424" s="120">
        <v>25</v>
      </c>
      <c r="N424" s="120">
        <v>50</v>
      </c>
      <c r="O424" s="120">
        <f>+I424+J424+K424+L424+M424+N424</f>
        <v>3858.96</v>
      </c>
      <c r="P424" s="120">
        <f>+H424</f>
        <v>35000</v>
      </c>
      <c r="Q424" s="120">
        <f>+P424-O424</f>
        <v>31141.040000000001</v>
      </c>
    </row>
    <row r="425" spans="1:17" s="39" customFormat="1" ht="24" customHeight="1">
      <c r="A425" s="38">
        <v>419</v>
      </c>
      <c r="B425" s="73" t="s">
        <v>115</v>
      </c>
      <c r="C425" s="74" t="s">
        <v>116</v>
      </c>
      <c r="D425" s="54" t="s">
        <v>222</v>
      </c>
      <c r="E425" s="56" t="s">
        <v>311</v>
      </c>
      <c r="F425" s="40" t="s">
        <v>31</v>
      </c>
      <c r="G425" s="41" t="s">
        <v>9</v>
      </c>
      <c r="H425" s="120">
        <v>60000</v>
      </c>
      <c r="I425" s="120">
        <v>1722</v>
      </c>
      <c r="J425" s="120">
        <v>1824</v>
      </c>
      <c r="K425" s="120">
        <v>0</v>
      </c>
      <c r="L425" s="120">
        <v>3486.68</v>
      </c>
      <c r="M425" s="120">
        <v>25</v>
      </c>
      <c r="N425" s="120">
        <v>50</v>
      </c>
      <c r="O425" s="120">
        <f>+I425+J425+K425+L425+M425+N425</f>
        <v>7107.68</v>
      </c>
      <c r="P425" s="120">
        <f>+H425</f>
        <v>60000</v>
      </c>
      <c r="Q425" s="120">
        <f>+P425-O425</f>
        <v>52892.32</v>
      </c>
    </row>
    <row r="426" spans="1:17" s="39" customFormat="1" ht="24" customHeight="1">
      <c r="A426" s="38">
        <v>420</v>
      </c>
      <c r="B426" s="72" t="s">
        <v>1017</v>
      </c>
      <c r="C426" s="72" t="s">
        <v>1016</v>
      </c>
      <c r="D426" s="54" t="s">
        <v>222</v>
      </c>
      <c r="E426" s="56" t="s">
        <v>311</v>
      </c>
      <c r="F426" s="40" t="s">
        <v>41</v>
      </c>
      <c r="G426" s="41" t="s">
        <v>10</v>
      </c>
      <c r="H426" s="120">
        <v>32000</v>
      </c>
      <c r="I426" s="120">
        <v>918.4</v>
      </c>
      <c r="J426" s="120">
        <v>972.8</v>
      </c>
      <c r="K426" s="120">
        <v>0</v>
      </c>
      <c r="L426" s="120">
        <v>0</v>
      </c>
      <c r="M426" s="120">
        <v>25</v>
      </c>
      <c r="N426" s="120">
        <v>0</v>
      </c>
      <c r="O426" s="120">
        <f>+I426+J426+K426+L426+M426+N426</f>
        <v>1916.1999999999998</v>
      </c>
      <c r="P426" s="120">
        <f>+H426</f>
        <v>32000</v>
      </c>
      <c r="Q426" s="120">
        <f>+P426-O426</f>
        <v>30083.8</v>
      </c>
    </row>
    <row r="427" spans="1:17" s="39" customFormat="1" ht="24" customHeight="1">
      <c r="A427" s="38">
        <v>421</v>
      </c>
      <c r="B427" s="73" t="s">
        <v>312</v>
      </c>
      <c r="C427" s="72" t="s">
        <v>239</v>
      </c>
      <c r="D427" s="54" t="s">
        <v>222</v>
      </c>
      <c r="E427" s="56" t="s">
        <v>311</v>
      </c>
      <c r="F427" s="40" t="s">
        <v>41</v>
      </c>
      <c r="G427" s="41" t="s">
        <v>10</v>
      </c>
      <c r="H427" s="120">
        <v>41000</v>
      </c>
      <c r="I427" s="120">
        <v>1176.7</v>
      </c>
      <c r="J427" s="120">
        <v>1246.4000000000001</v>
      </c>
      <c r="K427" s="120">
        <v>0</v>
      </c>
      <c r="L427" s="120">
        <v>583.79</v>
      </c>
      <c r="M427" s="120">
        <v>25</v>
      </c>
      <c r="N427" s="120">
        <v>7538.03</v>
      </c>
      <c r="O427" s="120">
        <f>+I427+J427+K427+L427+M427+N427</f>
        <v>10569.92</v>
      </c>
      <c r="P427" s="120">
        <f>+H427</f>
        <v>41000</v>
      </c>
      <c r="Q427" s="120">
        <f>+P427-O427</f>
        <v>30430.080000000002</v>
      </c>
    </row>
    <row r="428" spans="1:17" s="39" customFormat="1" ht="24" customHeight="1">
      <c r="A428" s="38">
        <v>422</v>
      </c>
      <c r="B428" s="73" t="s">
        <v>314</v>
      </c>
      <c r="C428" s="72" t="s">
        <v>239</v>
      </c>
      <c r="D428" s="54" t="s">
        <v>222</v>
      </c>
      <c r="E428" s="56" t="s">
        <v>311</v>
      </c>
      <c r="F428" s="40" t="s">
        <v>41</v>
      </c>
      <c r="G428" s="41" t="s">
        <v>10</v>
      </c>
      <c r="H428" s="120">
        <v>50000</v>
      </c>
      <c r="I428" s="120">
        <v>1435</v>
      </c>
      <c r="J428" s="120">
        <v>1520</v>
      </c>
      <c r="K428" s="120">
        <v>0</v>
      </c>
      <c r="L428" s="120">
        <v>1854</v>
      </c>
      <c r="M428" s="120">
        <v>25</v>
      </c>
      <c r="N428" s="120">
        <v>50</v>
      </c>
      <c r="O428" s="120">
        <f>+I428+J428+K428+L428+M428+N428</f>
        <v>4884</v>
      </c>
      <c r="P428" s="120">
        <f>+H428</f>
        <v>50000</v>
      </c>
      <c r="Q428" s="120">
        <f>+P428-O428</f>
        <v>45116</v>
      </c>
    </row>
    <row r="429" spans="1:17" s="39" customFormat="1" ht="24" customHeight="1">
      <c r="A429" s="38">
        <v>423</v>
      </c>
      <c r="B429" s="74" t="s">
        <v>72</v>
      </c>
      <c r="C429" s="74" t="s">
        <v>42</v>
      </c>
      <c r="D429" s="54" t="s">
        <v>222</v>
      </c>
      <c r="E429" s="56" t="s">
        <v>311</v>
      </c>
      <c r="F429" s="40" t="s">
        <v>31</v>
      </c>
      <c r="G429" s="41" t="s">
        <v>9</v>
      </c>
      <c r="H429" s="120">
        <v>40000</v>
      </c>
      <c r="I429" s="120">
        <v>1148</v>
      </c>
      <c r="J429" s="120">
        <v>1216</v>
      </c>
      <c r="K429" s="120">
        <v>1715.46</v>
      </c>
      <c r="L429" s="120">
        <v>185.33</v>
      </c>
      <c r="M429" s="120">
        <v>25</v>
      </c>
      <c r="N429" s="120">
        <v>50</v>
      </c>
      <c r="O429" s="120">
        <f>+I429+J429+K429+L429+M429+N429</f>
        <v>4339.79</v>
      </c>
      <c r="P429" s="120">
        <f>+H429</f>
        <v>40000</v>
      </c>
      <c r="Q429" s="120">
        <f>+P429-O429</f>
        <v>35660.21</v>
      </c>
    </row>
    <row r="430" spans="1:17" s="39" customFormat="1" ht="24" customHeight="1">
      <c r="A430" s="38">
        <v>424</v>
      </c>
      <c r="B430" s="78" t="s">
        <v>447</v>
      </c>
      <c r="C430" s="78" t="s">
        <v>780</v>
      </c>
      <c r="D430" s="54" t="s">
        <v>222</v>
      </c>
      <c r="E430" s="56" t="s">
        <v>311</v>
      </c>
      <c r="F430" s="40" t="s">
        <v>31</v>
      </c>
      <c r="G430" s="41" t="s">
        <v>9</v>
      </c>
      <c r="H430" s="120">
        <v>40000</v>
      </c>
      <c r="I430" s="120">
        <v>1148</v>
      </c>
      <c r="J430" s="120">
        <v>1216</v>
      </c>
      <c r="K430" s="120">
        <v>0</v>
      </c>
      <c r="L430" s="120">
        <v>442.65</v>
      </c>
      <c r="M430" s="120">
        <v>25</v>
      </c>
      <c r="N430" s="120">
        <v>7347.42</v>
      </c>
      <c r="O430" s="120">
        <f>+I430+J430+K430+L430+M430+N430</f>
        <v>10179.07</v>
      </c>
      <c r="P430" s="120">
        <f>+H430</f>
        <v>40000</v>
      </c>
      <c r="Q430" s="120">
        <f>+P430-O430</f>
        <v>29820.93</v>
      </c>
    </row>
    <row r="431" spans="1:17" s="39" customFormat="1" ht="24" customHeight="1">
      <c r="A431" s="38">
        <v>425</v>
      </c>
      <c r="B431" s="74" t="s">
        <v>1036</v>
      </c>
      <c r="C431" s="72" t="s">
        <v>780</v>
      </c>
      <c r="D431" s="54" t="s">
        <v>222</v>
      </c>
      <c r="E431" s="60" t="s">
        <v>311</v>
      </c>
      <c r="F431" s="40" t="s">
        <v>31</v>
      </c>
      <c r="G431" s="41" t="s">
        <v>9</v>
      </c>
      <c r="H431" s="120">
        <v>30000</v>
      </c>
      <c r="I431" s="120">
        <v>861</v>
      </c>
      <c r="J431" s="120">
        <v>912</v>
      </c>
      <c r="K431" s="120">
        <v>0</v>
      </c>
      <c r="L431" s="120">
        <v>0</v>
      </c>
      <c r="M431" s="120">
        <v>25</v>
      </c>
      <c r="N431" s="120">
        <v>50</v>
      </c>
      <c r="O431" s="120">
        <f>+I431+J431+K431+L431+M431+N431</f>
        <v>1848</v>
      </c>
      <c r="P431" s="120">
        <f>+H431</f>
        <v>30000</v>
      </c>
      <c r="Q431" s="120">
        <f>+P431-O431</f>
        <v>28152</v>
      </c>
    </row>
    <row r="432" spans="1:17" s="39" customFormat="1" ht="24" customHeight="1">
      <c r="A432" s="38">
        <v>426</v>
      </c>
      <c r="B432" s="74" t="s">
        <v>975</v>
      </c>
      <c r="C432" s="72" t="s">
        <v>780</v>
      </c>
      <c r="D432" s="54" t="s">
        <v>222</v>
      </c>
      <c r="E432" s="60" t="s">
        <v>311</v>
      </c>
      <c r="F432" s="40" t="s">
        <v>31</v>
      </c>
      <c r="G432" s="41" t="s">
        <v>10</v>
      </c>
      <c r="H432" s="120">
        <v>26000</v>
      </c>
      <c r="I432" s="120">
        <v>746.2</v>
      </c>
      <c r="J432" s="120">
        <v>790.4</v>
      </c>
      <c r="K432" s="120">
        <v>0</v>
      </c>
      <c r="L432" s="120">
        <v>0</v>
      </c>
      <c r="M432" s="120">
        <v>25</v>
      </c>
      <c r="N432" s="120">
        <v>0</v>
      </c>
      <c r="O432" s="120">
        <f>+I432+J432+K432+L432+M432+N432</f>
        <v>1561.6</v>
      </c>
      <c r="P432" s="120">
        <f>+H432</f>
        <v>26000</v>
      </c>
      <c r="Q432" s="120">
        <f>+P432-O432</f>
        <v>24438.400000000001</v>
      </c>
    </row>
    <row r="433" spans="1:17" s="39" customFormat="1" ht="24" customHeight="1">
      <c r="A433" s="38">
        <v>427</v>
      </c>
      <c r="B433" s="74" t="s">
        <v>1117</v>
      </c>
      <c r="C433" s="72" t="s">
        <v>151</v>
      </c>
      <c r="D433" s="54" t="s">
        <v>222</v>
      </c>
      <c r="E433" s="60" t="s">
        <v>311</v>
      </c>
      <c r="F433" s="40" t="s">
        <v>31</v>
      </c>
      <c r="G433" s="41" t="s">
        <v>10</v>
      </c>
      <c r="H433" s="120">
        <v>26000</v>
      </c>
      <c r="I433" s="120">
        <v>746.2</v>
      </c>
      <c r="J433" s="120">
        <v>790.4</v>
      </c>
      <c r="K433" s="120">
        <v>0</v>
      </c>
      <c r="L433" s="120">
        <v>0</v>
      </c>
      <c r="M433" s="120">
        <v>25</v>
      </c>
      <c r="N433" s="120">
        <v>0</v>
      </c>
      <c r="O433" s="120">
        <f>+I433+J433+K433+L433+M433+N433</f>
        <v>1561.6</v>
      </c>
      <c r="P433" s="120">
        <f>+H433</f>
        <v>26000</v>
      </c>
      <c r="Q433" s="120">
        <f>+P433-O433</f>
        <v>24438.400000000001</v>
      </c>
    </row>
    <row r="434" spans="1:17" s="39" customFormat="1" ht="24" customHeight="1">
      <c r="A434" s="38">
        <v>428</v>
      </c>
      <c r="B434" s="74" t="s">
        <v>1330</v>
      </c>
      <c r="C434" s="72" t="s">
        <v>151</v>
      </c>
      <c r="D434" s="54" t="s">
        <v>222</v>
      </c>
      <c r="E434" s="60" t="s">
        <v>311</v>
      </c>
      <c r="F434" s="40" t="s">
        <v>31</v>
      </c>
      <c r="G434" s="41" t="s">
        <v>10</v>
      </c>
      <c r="H434" s="120">
        <v>40000</v>
      </c>
      <c r="I434" s="120">
        <v>1148</v>
      </c>
      <c r="J434" s="120">
        <v>1216</v>
      </c>
      <c r="K434" s="120">
        <v>0</v>
      </c>
      <c r="L434" s="120">
        <v>442.65</v>
      </c>
      <c r="M434" s="120">
        <v>25</v>
      </c>
      <c r="N434" s="120">
        <v>0</v>
      </c>
      <c r="O434" s="120">
        <f>+I434+J434+K434+L434+M434+N434</f>
        <v>2831.65</v>
      </c>
      <c r="P434" s="120">
        <f>+H434</f>
        <v>40000</v>
      </c>
      <c r="Q434" s="120">
        <f>+P434-O434</f>
        <v>37168.35</v>
      </c>
    </row>
    <row r="435" spans="1:17" s="39" customFormat="1" ht="24" customHeight="1">
      <c r="A435" s="38">
        <v>429</v>
      </c>
      <c r="B435" s="73" t="s">
        <v>315</v>
      </c>
      <c r="C435" s="73" t="s">
        <v>39</v>
      </c>
      <c r="D435" s="54" t="s">
        <v>222</v>
      </c>
      <c r="E435" s="56" t="s">
        <v>311</v>
      </c>
      <c r="F435" s="40" t="s">
        <v>41</v>
      </c>
      <c r="G435" s="41" t="s">
        <v>9</v>
      </c>
      <c r="H435" s="120">
        <v>33000</v>
      </c>
      <c r="I435" s="120">
        <v>947.1</v>
      </c>
      <c r="J435" s="120">
        <v>1003.2</v>
      </c>
      <c r="K435" s="120">
        <v>3430.92</v>
      </c>
      <c r="L435" s="120">
        <v>0</v>
      </c>
      <c r="M435" s="120">
        <v>25</v>
      </c>
      <c r="N435" s="120">
        <v>11037.98</v>
      </c>
      <c r="O435" s="120">
        <f>+I435+J435+K435+L435+M435+N435</f>
        <v>16444.2</v>
      </c>
      <c r="P435" s="120">
        <f>+H435</f>
        <v>33000</v>
      </c>
      <c r="Q435" s="120">
        <f>+P435-O435</f>
        <v>16555.8</v>
      </c>
    </row>
    <row r="436" spans="1:17" s="39" customFormat="1" ht="24" customHeight="1">
      <c r="A436" s="38">
        <v>430</v>
      </c>
      <c r="B436" s="73" t="s">
        <v>977</v>
      </c>
      <c r="C436" s="73" t="s">
        <v>39</v>
      </c>
      <c r="D436" s="54" t="s">
        <v>222</v>
      </c>
      <c r="E436" s="56" t="s">
        <v>311</v>
      </c>
      <c r="F436" s="40" t="s">
        <v>31</v>
      </c>
      <c r="G436" s="41" t="s">
        <v>9</v>
      </c>
      <c r="H436" s="120">
        <v>35000</v>
      </c>
      <c r="I436" s="120">
        <v>1004.5</v>
      </c>
      <c r="J436" s="120">
        <v>1064</v>
      </c>
      <c r="K436" s="120">
        <v>0</v>
      </c>
      <c r="L436" s="120">
        <v>0</v>
      </c>
      <c r="M436" s="120">
        <v>25</v>
      </c>
      <c r="N436" s="120">
        <v>50</v>
      </c>
      <c r="O436" s="120">
        <f>+I436+J436+K436+L436+M436+N436</f>
        <v>2143.5</v>
      </c>
      <c r="P436" s="120">
        <f>+H436</f>
        <v>35000</v>
      </c>
      <c r="Q436" s="120">
        <f>+P436-O436</f>
        <v>32856.5</v>
      </c>
    </row>
    <row r="437" spans="1:17" s="39" customFormat="1" ht="24" customHeight="1">
      <c r="A437" s="38">
        <v>431</v>
      </c>
      <c r="B437" s="73" t="s">
        <v>1183</v>
      </c>
      <c r="C437" s="73" t="s">
        <v>39</v>
      </c>
      <c r="D437" s="54" t="s">
        <v>222</v>
      </c>
      <c r="E437" s="56" t="s">
        <v>311</v>
      </c>
      <c r="F437" s="40" t="s">
        <v>31</v>
      </c>
      <c r="G437" s="41" t="s">
        <v>9</v>
      </c>
      <c r="H437" s="120">
        <v>29400</v>
      </c>
      <c r="I437" s="120">
        <v>843.78</v>
      </c>
      <c r="J437" s="120">
        <v>893.76</v>
      </c>
      <c r="K437" s="120">
        <v>0</v>
      </c>
      <c r="L437" s="120">
        <v>0</v>
      </c>
      <c r="M437" s="120">
        <v>25</v>
      </c>
      <c r="N437" s="120">
        <v>1256</v>
      </c>
      <c r="O437" s="120">
        <f>+I437+J437+K437+L437+M437+N437</f>
        <v>3018.54</v>
      </c>
      <c r="P437" s="120">
        <f>+H437</f>
        <v>29400</v>
      </c>
      <c r="Q437" s="120">
        <f>+P437-O437</f>
        <v>26381.46</v>
      </c>
    </row>
    <row r="438" spans="1:17" s="39" customFormat="1" ht="24" customHeight="1">
      <c r="A438" s="38">
        <v>432</v>
      </c>
      <c r="B438" s="73" t="s">
        <v>1324</v>
      </c>
      <c r="C438" s="73" t="s">
        <v>39</v>
      </c>
      <c r="D438" s="54" t="s">
        <v>222</v>
      </c>
      <c r="E438" s="56" t="s">
        <v>311</v>
      </c>
      <c r="F438" s="40" t="s">
        <v>31</v>
      </c>
      <c r="G438" s="41" t="s">
        <v>9</v>
      </c>
      <c r="H438" s="120">
        <v>20000</v>
      </c>
      <c r="I438" s="120">
        <v>574</v>
      </c>
      <c r="J438" s="120">
        <v>608</v>
      </c>
      <c r="K438" s="120">
        <v>0</v>
      </c>
      <c r="L438" s="120">
        <v>0</v>
      </c>
      <c r="M438" s="120">
        <v>25</v>
      </c>
      <c r="N438" s="120">
        <v>0</v>
      </c>
      <c r="O438" s="120">
        <f>+I438+J438+K438+L438+M438+N438</f>
        <v>1207</v>
      </c>
      <c r="P438" s="120">
        <f>+H438</f>
        <v>20000</v>
      </c>
      <c r="Q438" s="120">
        <f>+P438-O438</f>
        <v>18793</v>
      </c>
    </row>
    <row r="439" spans="1:17" s="39" customFormat="1" ht="24" customHeight="1">
      <c r="A439" s="38">
        <v>433</v>
      </c>
      <c r="B439" s="73" t="s">
        <v>443</v>
      </c>
      <c r="C439" s="73" t="s">
        <v>444</v>
      </c>
      <c r="D439" s="54" t="s">
        <v>222</v>
      </c>
      <c r="E439" s="56" t="s">
        <v>311</v>
      </c>
      <c r="F439" s="40" t="s">
        <v>31</v>
      </c>
      <c r="G439" s="41" t="s">
        <v>9</v>
      </c>
      <c r="H439" s="120">
        <v>40000</v>
      </c>
      <c r="I439" s="120">
        <v>1148</v>
      </c>
      <c r="J439" s="120">
        <v>1216</v>
      </c>
      <c r="K439" s="120">
        <v>0</v>
      </c>
      <c r="L439" s="120">
        <v>442.65</v>
      </c>
      <c r="M439" s="120">
        <v>25</v>
      </c>
      <c r="N439" s="120">
        <v>50</v>
      </c>
      <c r="O439" s="120">
        <f>+I439+J439+K439+L439+M439+N439</f>
        <v>2881.65</v>
      </c>
      <c r="P439" s="120">
        <f>+H439</f>
        <v>40000</v>
      </c>
      <c r="Q439" s="120">
        <f>+P439-O439</f>
        <v>37118.35</v>
      </c>
    </row>
    <row r="440" spans="1:17" s="39" customFormat="1" ht="24" customHeight="1">
      <c r="A440" s="38">
        <v>434</v>
      </c>
      <c r="B440" s="74" t="s">
        <v>224</v>
      </c>
      <c r="C440" s="74" t="s">
        <v>135</v>
      </c>
      <c r="D440" s="54" t="s">
        <v>222</v>
      </c>
      <c r="E440" s="54" t="s">
        <v>311</v>
      </c>
      <c r="F440" s="40" t="s">
        <v>41</v>
      </c>
      <c r="G440" s="41" t="s">
        <v>10</v>
      </c>
      <c r="H440" s="120">
        <v>33000</v>
      </c>
      <c r="I440" s="120">
        <v>947.1</v>
      </c>
      <c r="J440" s="120">
        <v>1003.2</v>
      </c>
      <c r="K440" s="120">
        <v>0</v>
      </c>
      <c r="L440" s="120">
        <v>0</v>
      </c>
      <c r="M440" s="120">
        <v>25</v>
      </c>
      <c r="N440" s="120">
        <v>14142.19</v>
      </c>
      <c r="O440" s="120">
        <f>+I440+J440+K440+L440+M440+N440</f>
        <v>16117.490000000002</v>
      </c>
      <c r="P440" s="120">
        <f>+H440</f>
        <v>33000</v>
      </c>
      <c r="Q440" s="120">
        <f>+P440-O440</f>
        <v>16882.509999999998</v>
      </c>
    </row>
    <row r="441" spans="1:17" s="39" customFormat="1" ht="24" customHeight="1">
      <c r="A441" s="38">
        <v>435</v>
      </c>
      <c r="B441" s="74" t="s">
        <v>1121</v>
      </c>
      <c r="C441" s="74" t="s">
        <v>1122</v>
      </c>
      <c r="D441" s="54" t="s">
        <v>222</v>
      </c>
      <c r="E441" s="54" t="s">
        <v>311</v>
      </c>
      <c r="F441" s="40" t="s">
        <v>31</v>
      </c>
      <c r="G441" s="41" t="s">
        <v>10</v>
      </c>
      <c r="H441" s="120">
        <v>15000</v>
      </c>
      <c r="I441" s="120">
        <v>430.5</v>
      </c>
      <c r="J441" s="120">
        <v>456</v>
      </c>
      <c r="K441" s="120">
        <v>0</v>
      </c>
      <c r="L441" s="120">
        <v>0</v>
      </c>
      <c r="M441" s="120">
        <v>25</v>
      </c>
      <c r="N441" s="120">
        <v>0</v>
      </c>
      <c r="O441" s="120">
        <f>+I441+J441+K441+L441+M441+N441</f>
        <v>911.5</v>
      </c>
      <c r="P441" s="120">
        <f>+H441</f>
        <v>15000</v>
      </c>
      <c r="Q441" s="120">
        <f>+P441-O441</f>
        <v>14088.5</v>
      </c>
    </row>
    <row r="442" spans="1:17" s="39" customFormat="1" ht="24" customHeight="1">
      <c r="A442" s="38">
        <v>436</v>
      </c>
      <c r="B442" s="74" t="s">
        <v>1118</v>
      </c>
      <c r="C442" s="74" t="s">
        <v>886</v>
      </c>
      <c r="D442" s="54" t="s">
        <v>222</v>
      </c>
      <c r="E442" s="54" t="s">
        <v>311</v>
      </c>
      <c r="F442" s="40" t="s">
        <v>31</v>
      </c>
      <c r="G442" s="41" t="s">
        <v>10</v>
      </c>
      <c r="H442" s="120">
        <v>25000</v>
      </c>
      <c r="I442" s="120">
        <v>717.5</v>
      </c>
      <c r="J442" s="120">
        <v>760</v>
      </c>
      <c r="K442" s="120">
        <v>0</v>
      </c>
      <c r="L442" s="120">
        <v>0</v>
      </c>
      <c r="M442" s="120">
        <v>25</v>
      </c>
      <c r="N442" s="120">
        <v>0</v>
      </c>
      <c r="O442" s="120">
        <f>+I442+J442+K442+L442+M442+N442</f>
        <v>1502.5</v>
      </c>
      <c r="P442" s="120">
        <f>+H442</f>
        <v>25000</v>
      </c>
      <c r="Q442" s="120">
        <f>+P442-O442</f>
        <v>23497.5</v>
      </c>
    </row>
    <row r="443" spans="1:17" s="39" customFormat="1" ht="24" customHeight="1">
      <c r="A443" s="38">
        <v>437</v>
      </c>
      <c r="B443" s="74" t="s">
        <v>1028</v>
      </c>
      <c r="C443" s="74" t="s">
        <v>149</v>
      </c>
      <c r="D443" s="54" t="s">
        <v>222</v>
      </c>
      <c r="E443" s="54" t="s">
        <v>311</v>
      </c>
      <c r="F443" s="40" t="s">
        <v>31</v>
      </c>
      <c r="G443" s="41" t="s">
        <v>10</v>
      </c>
      <c r="H443" s="120">
        <v>20000</v>
      </c>
      <c r="I443" s="120">
        <v>574</v>
      </c>
      <c r="J443" s="120">
        <v>608</v>
      </c>
      <c r="K443" s="120">
        <v>0</v>
      </c>
      <c r="L443" s="120">
        <v>0</v>
      </c>
      <c r="M443" s="120">
        <v>25</v>
      </c>
      <c r="N443" s="120">
        <v>0</v>
      </c>
      <c r="O443" s="120">
        <f>+I443+J443+K443+L443+M443+N443</f>
        <v>1207</v>
      </c>
      <c r="P443" s="120">
        <f>+H443</f>
        <v>20000</v>
      </c>
      <c r="Q443" s="120">
        <f>+P443-O443</f>
        <v>18793</v>
      </c>
    </row>
    <row r="444" spans="1:17" s="39" customFormat="1" ht="24" customHeight="1">
      <c r="A444" s="38">
        <v>438</v>
      </c>
      <c r="B444" s="277" t="s">
        <v>1119</v>
      </c>
      <c r="C444" s="125" t="s">
        <v>149</v>
      </c>
      <c r="D444" s="54" t="s">
        <v>222</v>
      </c>
      <c r="E444" s="54" t="s">
        <v>311</v>
      </c>
      <c r="F444" s="40" t="s">
        <v>31</v>
      </c>
      <c r="G444" s="41" t="s">
        <v>10</v>
      </c>
      <c r="H444" s="120">
        <v>25000</v>
      </c>
      <c r="I444" s="120">
        <v>717.5</v>
      </c>
      <c r="J444" s="120">
        <v>760</v>
      </c>
      <c r="K444" s="120">
        <v>0</v>
      </c>
      <c r="L444" s="120">
        <v>0</v>
      </c>
      <c r="M444" s="120">
        <v>25</v>
      </c>
      <c r="N444" s="120">
        <v>0</v>
      </c>
      <c r="O444" s="120">
        <f>+I444+J444+K444+L444+M444+N444</f>
        <v>1502.5</v>
      </c>
      <c r="P444" s="120">
        <f>+H444</f>
        <v>25000</v>
      </c>
      <c r="Q444" s="120">
        <f>+P444-O444</f>
        <v>23497.5</v>
      </c>
    </row>
    <row r="445" spans="1:17" s="39" customFormat="1" ht="24" customHeight="1">
      <c r="A445" s="38">
        <v>439</v>
      </c>
      <c r="B445" s="74" t="s">
        <v>1120</v>
      </c>
      <c r="C445" s="74" t="s">
        <v>149</v>
      </c>
      <c r="D445" s="54" t="s">
        <v>222</v>
      </c>
      <c r="E445" s="54" t="s">
        <v>311</v>
      </c>
      <c r="F445" s="40" t="s">
        <v>31</v>
      </c>
      <c r="G445" s="41" t="s">
        <v>10</v>
      </c>
      <c r="H445" s="120">
        <v>22000</v>
      </c>
      <c r="I445" s="120">
        <v>631.4</v>
      </c>
      <c r="J445" s="120">
        <v>668.8</v>
      </c>
      <c r="K445" s="120">
        <v>0</v>
      </c>
      <c r="L445" s="120">
        <v>0</v>
      </c>
      <c r="M445" s="120">
        <v>25</v>
      </c>
      <c r="N445" s="120">
        <v>0</v>
      </c>
      <c r="O445" s="120">
        <f>+I445+J445+K445+L445+M445+N445</f>
        <v>1325.1999999999998</v>
      </c>
      <c r="P445" s="120">
        <f>+H445</f>
        <v>22000</v>
      </c>
      <c r="Q445" s="120">
        <f>+P445-O445</f>
        <v>20674.8</v>
      </c>
    </row>
    <row r="446" spans="1:17" s="39" customFormat="1" ht="24" customHeight="1">
      <c r="A446" s="38">
        <v>440</v>
      </c>
      <c r="B446" s="74" t="s">
        <v>1329</v>
      </c>
      <c r="C446" s="74" t="s">
        <v>1144</v>
      </c>
      <c r="D446" s="54" t="s">
        <v>222</v>
      </c>
      <c r="E446" s="54" t="s">
        <v>311</v>
      </c>
      <c r="F446" s="40" t="s">
        <v>31</v>
      </c>
      <c r="G446" s="41" t="s">
        <v>10</v>
      </c>
      <c r="H446" s="120">
        <v>25000</v>
      </c>
      <c r="I446" s="120">
        <v>717.5</v>
      </c>
      <c r="J446" s="120">
        <v>760</v>
      </c>
      <c r="K446" s="120">
        <v>0</v>
      </c>
      <c r="L446" s="120">
        <v>0</v>
      </c>
      <c r="M446" s="120">
        <v>25</v>
      </c>
      <c r="N446" s="120">
        <v>0</v>
      </c>
      <c r="O446" s="120">
        <f>+I446+J446+K446+L446+M446+N446</f>
        <v>1502.5</v>
      </c>
      <c r="P446" s="120">
        <f>+H446</f>
        <v>25000</v>
      </c>
      <c r="Q446" s="120">
        <f>+P446-O446</f>
        <v>23497.5</v>
      </c>
    </row>
    <row r="447" spans="1:17" s="39" customFormat="1" ht="24" customHeight="1">
      <c r="A447" s="38">
        <v>441</v>
      </c>
      <c r="B447" s="74" t="s">
        <v>1326</v>
      </c>
      <c r="C447" s="74" t="s">
        <v>1325</v>
      </c>
      <c r="D447" s="54" t="s">
        <v>222</v>
      </c>
      <c r="E447" s="54" t="s">
        <v>311</v>
      </c>
      <c r="F447" s="40" t="s">
        <v>31</v>
      </c>
      <c r="G447" s="41" t="s">
        <v>10</v>
      </c>
      <c r="H447" s="120">
        <v>20000</v>
      </c>
      <c r="I447" s="120">
        <v>574</v>
      </c>
      <c r="J447" s="120">
        <v>608</v>
      </c>
      <c r="K447" s="120">
        <v>0</v>
      </c>
      <c r="L447" s="120">
        <v>0</v>
      </c>
      <c r="M447" s="120">
        <v>25</v>
      </c>
      <c r="N447" s="120">
        <v>0</v>
      </c>
      <c r="O447" s="120">
        <f>+I447+J447+K447+L447+M447+N447</f>
        <v>1207</v>
      </c>
      <c r="P447" s="120">
        <f>+H447</f>
        <v>20000</v>
      </c>
      <c r="Q447" s="120">
        <f>+P447-O447</f>
        <v>18793</v>
      </c>
    </row>
    <row r="448" spans="1:17" s="39" customFormat="1" ht="24" customHeight="1">
      <c r="A448" s="38">
        <v>442</v>
      </c>
      <c r="B448" s="74" t="s">
        <v>1327</v>
      </c>
      <c r="C448" s="74" t="s">
        <v>1325</v>
      </c>
      <c r="D448" s="54" t="s">
        <v>222</v>
      </c>
      <c r="E448" s="54" t="s">
        <v>311</v>
      </c>
      <c r="F448" s="40" t="s">
        <v>31</v>
      </c>
      <c r="G448" s="41" t="s">
        <v>10</v>
      </c>
      <c r="H448" s="120">
        <v>20000</v>
      </c>
      <c r="I448" s="120">
        <v>574</v>
      </c>
      <c r="J448" s="120">
        <v>608</v>
      </c>
      <c r="K448" s="120">
        <v>0</v>
      </c>
      <c r="L448" s="120">
        <v>0</v>
      </c>
      <c r="M448" s="120">
        <v>25</v>
      </c>
      <c r="N448" s="120">
        <v>0</v>
      </c>
      <c r="O448" s="120">
        <f>+I448+J448+K448+L448+M448+N448</f>
        <v>1207</v>
      </c>
      <c r="P448" s="120">
        <f>+H448</f>
        <v>20000</v>
      </c>
      <c r="Q448" s="120">
        <f>+P448-O448</f>
        <v>18793</v>
      </c>
    </row>
    <row r="449" spans="1:17" s="39" customFormat="1" ht="24" customHeight="1">
      <c r="A449" s="38">
        <v>443</v>
      </c>
      <c r="B449" s="74" t="s">
        <v>1124</v>
      </c>
      <c r="C449" s="74" t="s">
        <v>622</v>
      </c>
      <c r="D449" s="54" t="s">
        <v>222</v>
      </c>
      <c r="E449" s="54" t="s">
        <v>311</v>
      </c>
      <c r="F449" s="40" t="s">
        <v>31</v>
      </c>
      <c r="G449" s="41" t="s">
        <v>9</v>
      </c>
      <c r="H449" s="120">
        <v>18000</v>
      </c>
      <c r="I449" s="120">
        <v>516.6</v>
      </c>
      <c r="J449" s="120">
        <v>547.20000000000005</v>
      </c>
      <c r="K449" s="120">
        <v>0</v>
      </c>
      <c r="L449" s="120">
        <v>0</v>
      </c>
      <c r="M449" s="120">
        <v>25</v>
      </c>
      <c r="N449" s="120">
        <v>0</v>
      </c>
      <c r="O449" s="120">
        <f>+I449+J449+K449+L449+M449+N449</f>
        <v>1088.8000000000002</v>
      </c>
      <c r="P449" s="120">
        <f>+H449</f>
        <v>18000</v>
      </c>
      <c r="Q449" s="120">
        <f>+P449-O449</f>
        <v>16911.2</v>
      </c>
    </row>
    <row r="450" spans="1:17" s="39" customFormat="1" ht="24" customHeight="1">
      <c r="A450" s="38">
        <v>444</v>
      </c>
      <c r="B450" s="74" t="s">
        <v>1125</v>
      </c>
      <c r="C450" s="74" t="s">
        <v>622</v>
      </c>
      <c r="D450" s="54" t="s">
        <v>222</v>
      </c>
      <c r="E450" s="54" t="s">
        <v>311</v>
      </c>
      <c r="F450" s="40" t="s">
        <v>31</v>
      </c>
      <c r="G450" s="41" t="s">
        <v>9</v>
      </c>
      <c r="H450" s="120">
        <v>16500</v>
      </c>
      <c r="I450" s="120">
        <v>473.55</v>
      </c>
      <c r="J450" s="120">
        <v>501.6</v>
      </c>
      <c r="K450" s="120">
        <v>0</v>
      </c>
      <c r="L450" s="120">
        <v>0</v>
      </c>
      <c r="M450" s="120">
        <v>25</v>
      </c>
      <c r="N450" s="120">
        <v>0</v>
      </c>
      <c r="O450" s="120">
        <f>+I450+J450+K450+L450+M450+N450</f>
        <v>1000.1500000000001</v>
      </c>
      <c r="P450" s="120">
        <f>+H450</f>
        <v>16500</v>
      </c>
      <c r="Q450" s="120">
        <f>+P450-O450</f>
        <v>15499.85</v>
      </c>
    </row>
    <row r="451" spans="1:17" s="39" customFormat="1" ht="24" customHeight="1">
      <c r="A451" s="38">
        <v>445</v>
      </c>
      <c r="B451" s="74" t="s">
        <v>1126</v>
      </c>
      <c r="C451" s="74" t="s">
        <v>622</v>
      </c>
      <c r="D451" s="54" t="s">
        <v>222</v>
      </c>
      <c r="E451" s="54" t="s">
        <v>311</v>
      </c>
      <c r="F451" s="40" t="s">
        <v>31</v>
      </c>
      <c r="G451" s="41" t="s">
        <v>9</v>
      </c>
      <c r="H451" s="120">
        <v>15000</v>
      </c>
      <c r="I451" s="120">
        <v>430.5</v>
      </c>
      <c r="J451" s="120">
        <v>456</v>
      </c>
      <c r="K451" s="120">
        <v>0</v>
      </c>
      <c r="L451" s="120">
        <v>0</v>
      </c>
      <c r="M451" s="120">
        <v>25</v>
      </c>
      <c r="N451" s="120">
        <v>0</v>
      </c>
      <c r="O451" s="120">
        <f>+I451+J451+K451+L451+M451+N451</f>
        <v>911.5</v>
      </c>
      <c r="P451" s="120">
        <f>+H451</f>
        <v>15000</v>
      </c>
      <c r="Q451" s="120">
        <f>+P451-O451</f>
        <v>14088.5</v>
      </c>
    </row>
    <row r="452" spans="1:17" s="39" customFormat="1" ht="24" customHeight="1">
      <c r="A452" s="38">
        <v>446</v>
      </c>
      <c r="B452" s="74" t="s">
        <v>983</v>
      </c>
      <c r="C452" s="74" t="s">
        <v>622</v>
      </c>
      <c r="D452" s="54" t="s">
        <v>222</v>
      </c>
      <c r="E452" s="54" t="s">
        <v>311</v>
      </c>
      <c r="F452" s="40" t="s">
        <v>31</v>
      </c>
      <c r="G452" s="41" t="s">
        <v>9</v>
      </c>
      <c r="H452" s="120">
        <v>16500</v>
      </c>
      <c r="I452" s="120">
        <v>473.55</v>
      </c>
      <c r="J452" s="120">
        <v>501.6</v>
      </c>
      <c r="K452" s="120">
        <v>0</v>
      </c>
      <c r="L452" s="120">
        <v>0</v>
      </c>
      <c r="M452" s="120">
        <v>25</v>
      </c>
      <c r="N452" s="120">
        <v>50</v>
      </c>
      <c r="O452" s="120">
        <f>+I452+J452+K452+L452+M452+N452</f>
        <v>1050.1500000000001</v>
      </c>
      <c r="P452" s="120">
        <f>+H452</f>
        <v>16500</v>
      </c>
      <c r="Q452" s="120">
        <f>+P452-O452</f>
        <v>15449.85</v>
      </c>
    </row>
    <row r="453" spans="1:17" s="39" customFormat="1" ht="24" customHeight="1">
      <c r="A453" s="38">
        <v>447</v>
      </c>
      <c r="B453" s="74" t="s">
        <v>1127</v>
      </c>
      <c r="C453" s="74" t="s">
        <v>1</v>
      </c>
      <c r="D453" s="54" t="s">
        <v>222</v>
      </c>
      <c r="E453" s="54" t="s">
        <v>311</v>
      </c>
      <c r="F453" s="40" t="s">
        <v>31</v>
      </c>
      <c r="G453" s="41" t="s">
        <v>9</v>
      </c>
      <c r="H453" s="120">
        <v>15000</v>
      </c>
      <c r="I453" s="120">
        <v>430.5</v>
      </c>
      <c r="J453" s="120">
        <v>456</v>
      </c>
      <c r="K453" s="120">
        <v>0</v>
      </c>
      <c r="L453" s="120">
        <v>0</v>
      </c>
      <c r="M453" s="120">
        <v>25</v>
      </c>
      <c r="N453" s="120">
        <v>0</v>
      </c>
      <c r="O453" s="120">
        <f>+I453+J453+K453+L453+M453+N453</f>
        <v>911.5</v>
      </c>
      <c r="P453" s="120">
        <f>+H453</f>
        <v>15000</v>
      </c>
      <c r="Q453" s="120">
        <f>+P453-O453</f>
        <v>14088.5</v>
      </c>
    </row>
    <row r="454" spans="1:17" s="39" customFormat="1" ht="24" customHeight="1">
      <c r="A454" s="38">
        <v>448</v>
      </c>
      <c r="B454" s="74" t="s">
        <v>1128</v>
      </c>
      <c r="C454" s="74" t="s">
        <v>1</v>
      </c>
      <c r="D454" s="54" t="s">
        <v>222</v>
      </c>
      <c r="E454" s="54" t="s">
        <v>311</v>
      </c>
      <c r="F454" s="40" t="s">
        <v>31</v>
      </c>
      <c r="G454" s="41" t="s">
        <v>9</v>
      </c>
      <c r="H454" s="120">
        <v>15000</v>
      </c>
      <c r="I454" s="120">
        <v>430.5</v>
      </c>
      <c r="J454" s="120">
        <v>456</v>
      </c>
      <c r="K454" s="120">
        <v>0</v>
      </c>
      <c r="L454" s="120">
        <v>0</v>
      </c>
      <c r="M454" s="120">
        <v>25</v>
      </c>
      <c r="N454" s="120">
        <v>0</v>
      </c>
      <c r="O454" s="120">
        <f>+I454+J454+K454+L454+M454+N454</f>
        <v>911.5</v>
      </c>
      <c r="P454" s="120">
        <f>+H454</f>
        <v>15000</v>
      </c>
      <c r="Q454" s="120">
        <f>+P454-O454</f>
        <v>14088.5</v>
      </c>
    </row>
    <row r="455" spans="1:17" s="39" customFormat="1" ht="24" customHeight="1">
      <c r="A455" s="38">
        <v>449</v>
      </c>
      <c r="B455" s="74" t="s">
        <v>1328</v>
      </c>
      <c r="C455" s="74" t="s">
        <v>1</v>
      </c>
      <c r="D455" s="54" t="s">
        <v>222</v>
      </c>
      <c r="E455" s="54" t="s">
        <v>311</v>
      </c>
      <c r="F455" s="40" t="s">
        <v>31</v>
      </c>
      <c r="G455" s="41" t="s">
        <v>9</v>
      </c>
      <c r="H455" s="120">
        <v>10000</v>
      </c>
      <c r="I455" s="120">
        <v>287</v>
      </c>
      <c r="J455" s="120">
        <v>304</v>
      </c>
      <c r="K455" s="120">
        <v>0</v>
      </c>
      <c r="L455" s="120">
        <v>0</v>
      </c>
      <c r="M455" s="120">
        <v>25</v>
      </c>
      <c r="N455" s="120">
        <v>0</v>
      </c>
      <c r="O455" s="120">
        <f>+I455+J455+K455+L455+M455+N455</f>
        <v>616</v>
      </c>
      <c r="P455" s="120">
        <f>+H455</f>
        <v>10000</v>
      </c>
      <c r="Q455" s="120">
        <f>+P455-O455</f>
        <v>9384</v>
      </c>
    </row>
    <row r="456" spans="1:17" s="39" customFormat="1" ht="24" customHeight="1">
      <c r="A456" s="38">
        <v>450</v>
      </c>
      <c r="B456" s="74" t="s">
        <v>1129</v>
      </c>
      <c r="C456" s="74" t="s">
        <v>53</v>
      </c>
      <c r="D456" s="54" t="s">
        <v>222</v>
      </c>
      <c r="E456" s="54" t="s">
        <v>311</v>
      </c>
      <c r="F456" s="40" t="s">
        <v>31</v>
      </c>
      <c r="G456" s="41" t="s">
        <v>10</v>
      </c>
      <c r="H456" s="120">
        <v>20000</v>
      </c>
      <c r="I456" s="120">
        <v>574</v>
      </c>
      <c r="J456" s="120">
        <v>608</v>
      </c>
      <c r="K456" s="120">
        <v>0</v>
      </c>
      <c r="L456" s="120">
        <v>0</v>
      </c>
      <c r="M456" s="120">
        <v>25</v>
      </c>
      <c r="N456" s="120">
        <v>0</v>
      </c>
      <c r="O456" s="120">
        <f>+I456+J456+K456+L456+M456+N456</f>
        <v>1207</v>
      </c>
      <c r="P456" s="120">
        <f>+H456</f>
        <v>20000</v>
      </c>
      <c r="Q456" s="120">
        <f>+P456-O456</f>
        <v>18793</v>
      </c>
    </row>
    <row r="457" spans="1:17" s="39" customFormat="1" ht="24" customHeight="1">
      <c r="A457" s="38">
        <v>451</v>
      </c>
      <c r="B457" s="74" t="s">
        <v>1130</v>
      </c>
      <c r="C457" s="74" t="s">
        <v>53</v>
      </c>
      <c r="D457" s="54" t="s">
        <v>222</v>
      </c>
      <c r="E457" s="54" t="s">
        <v>311</v>
      </c>
      <c r="F457" s="40" t="s">
        <v>31</v>
      </c>
      <c r="G457" s="41" t="s">
        <v>9</v>
      </c>
      <c r="H457" s="120">
        <v>16500</v>
      </c>
      <c r="I457" s="120">
        <v>473.55</v>
      </c>
      <c r="J457" s="120">
        <v>501.6</v>
      </c>
      <c r="K457" s="120">
        <v>0</v>
      </c>
      <c r="L457" s="120">
        <v>0</v>
      </c>
      <c r="M457" s="120">
        <v>25</v>
      </c>
      <c r="N457" s="120">
        <v>0</v>
      </c>
      <c r="O457" s="120">
        <f>+I457+J457+K457+L457+M457+N457</f>
        <v>1000.1500000000001</v>
      </c>
      <c r="P457" s="120">
        <f>+H457</f>
        <v>16500</v>
      </c>
      <c r="Q457" s="120">
        <f>+P457-O457</f>
        <v>15499.85</v>
      </c>
    </row>
    <row r="458" spans="1:17" s="39" customFormat="1" ht="24" customHeight="1">
      <c r="A458" s="38">
        <v>452</v>
      </c>
      <c r="B458" s="74" t="s">
        <v>1131</v>
      </c>
      <c r="C458" s="74" t="s">
        <v>53</v>
      </c>
      <c r="D458" s="54" t="s">
        <v>222</v>
      </c>
      <c r="E458" s="54" t="s">
        <v>311</v>
      </c>
      <c r="F458" s="40" t="s">
        <v>31</v>
      </c>
      <c r="G458" s="41" t="s">
        <v>10</v>
      </c>
      <c r="H458" s="120">
        <v>15000</v>
      </c>
      <c r="I458" s="120">
        <v>430.5</v>
      </c>
      <c r="J458" s="120">
        <v>456</v>
      </c>
      <c r="K458" s="120">
        <v>0</v>
      </c>
      <c r="L458" s="120">
        <v>0</v>
      </c>
      <c r="M458" s="120">
        <v>25</v>
      </c>
      <c r="N458" s="120">
        <v>0</v>
      </c>
      <c r="O458" s="120">
        <f>+I458+J458+K458+L458+M458+N458</f>
        <v>911.5</v>
      </c>
      <c r="P458" s="120">
        <f>+H458</f>
        <v>15000</v>
      </c>
      <c r="Q458" s="120">
        <f>+P458-O458</f>
        <v>14088.5</v>
      </c>
    </row>
    <row r="459" spans="1:17" s="39" customFormat="1" ht="24" customHeight="1">
      <c r="A459" s="38">
        <v>453</v>
      </c>
      <c r="B459" s="74" t="s">
        <v>1132</v>
      </c>
      <c r="C459" s="74" t="s">
        <v>53</v>
      </c>
      <c r="D459" s="54" t="s">
        <v>222</v>
      </c>
      <c r="E459" s="54" t="s">
        <v>311</v>
      </c>
      <c r="F459" s="40" t="s">
        <v>31</v>
      </c>
      <c r="G459" s="41" t="s">
        <v>10</v>
      </c>
      <c r="H459" s="120">
        <v>15000</v>
      </c>
      <c r="I459" s="120">
        <v>430.5</v>
      </c>
      <c r="J459" s="120">
        <v>456</v>
      </c>
      <c r="K459" s="120">
        <v>0</v>
      </c>
      <c r="L459" s="120">
        <v>0</v>
      </c>
      <c r="M459" s="120">
        <v>25</v>
      </c>
      <c r="N459" s="120">
        <v>0</v>
      </c>
      <c r="O459" s="120">
        <f>+I459+J459+K459+L459+M459+N459</f>
        <v>911.5</v>
      </c>
      <c r="P459" s="120">
        <f>+H459</f>
        <v>15000</v>
      </c>
      <c r="Q459" s="120">
        <f>+P459-O459</f>
        <v>14088.5</v>
      </c>
    </row>
    <row r="460" spans="1:17" s="39" customFormat="1" ht="24" customHeight="1">
      <c r="A460" s="38">
        <v>454</v>
      </c>
      <c r="B460" s="74" t="s">
        <v>1260</v>
      </c>
      <c r="C460" s="74" t="s">
        <v>53</v>
      </c>
      <c r="D460" s="54" t="s">
        <v>222</v>
      </c>
      <c r="E460" s="54" t="s">
        <v>311</v>
      </c>
      <c r="F460" s="40" t="s">
        <v>31</v>
      </c>
      <c r="G460" s="41" t="s">
        <v>10</v>
      </c>
      <c r="H460" s="120">
        <v>15000</v>
      </c>
      <c r="I460" s="120">
        <v>430.5</v>
      </c>
      <c r="J460" s="120">
        <v>456</v>
      </c>
      <c r="K460" s="120">
        <v>0</v>
      </c>
      <c r="L460" s="120">
        <v>0</v>
      </c>
      <c r="M460" s="120">
        <v>25</v>
      </c>
      <c r="N460" s="120">
        <v>0</v>
      </c>
      <c r="O460" s="120">
        <f>+I460+J460+K460+L460+M460+N460</f>
        <v>911.5</v>
      </c>
      <c r="P460" s="120">
        <f>+H460</f>
        <v>15000</v>
      </c>
      <c r="Q460" s="120">
        <f>+P460-O460</f>
        <v>14088.5</v>
      </c>
    </row>
    <row r="461" spans="1:17" s="39" customFormat="1" ht="24" customHeight="1">
      <c r="A461" s="38">
        <v>455</v>
      </c>
      <c r="B461" s="72" t="s">
        <v>677</v>
      </c>
      <c r="C461" s="72" t="s">
        <v>1069</v>
      </c>
      <c r="D461" s="54" t="s">
        <v>273</v>
      </c>
      <c r="E461" s="54" t="s">
        <v>273</v>
      </c>
      <c r="F461" s="40" t="s">
        <v>41</v>
      </c>
      <c r="G461" s="41" t="s">
        <v>9</v>
      </c>
      <c r="H461" s="120">
        <v>175000</v>
      </c>
      <c r="I461" s="120">
        <v>5022.5</v>
      </c>
      <c r="J461" s="120">
        <v>5320</v>
      </c>
      <c r="K461" s="120">
        <v>0</v>
      </c>
      <c r="L461" s="120">
        <v>29747.239999999998</v>
      </c>
      <c r="M461" s="120">
        <v>25</v>
      </c>
      <c r="N461" s="120">
        <v>0</v>
      </c>
      <c r="O461" s="120">
        <f>+I461+J461+K461+L461+M461+N461</f>
        <v>40114.74</v>
      </c>
      <c r="P461" s="120">
        <f>+H461</f>
        <v>175000</v>
      </c>
      <c r="Q461" s="120">
        <f>+P461-O461</f>
        <v>134885.26</v>
      </c>
    </row>
    <row r="462" spans="1:17" s="39" customFormat="1" ht="24" customHeight="1">
      <c r="A462" s="38">
        <v>456</v>
      </c>
      <c r="B462" s="74" t="s">
        <v>308</v>
      </c>
      <c r="C462" s="74" t="s">
        <v>781</v>
      </c>
      <c r="D462" s="54" t="s">
        <v>273</v>
      </c>
      <c r="E462" s="54" t="s">
        <v>273</v>
      </c>
      <c r="F462" s="40" t="s">
        <v>41</v>
      </c>
      <c r="G462" s="41" t="s">
        <v>9</v>
      </c>
      <c r="H462" s="120">
        <v>32000</v>
      </c>
      <c r="I462" s="120">
        <v>918.4</v>
      </c>
      <c r="J462" s="120">
        <v>972.8</v>
      </c>
      <c r="K462" s="120">
        <v>1715.46</v>
      </c>
      <c r="L462" s="120">
        <v>0</v>
      </c>
      <c r="M462" s="120">
        <v>25</v>
      </c>
      <c r="N462" s="120">
        <v>1000</v>
      </c>
      <c r="O462" s="120">
        <f>+I462+J462+K462+L462+M462+N462</f>
        <v>4631.66</v>
      </c>
      <c r="P462" s="120">
        <f>+H462</f>
        <v>32000</v>
      </c>
      <c r="Q462" s="120">
        <f>+P462-O462</f>
        <v>27368.34</v>
      </c>
    </row>
    <row r="463" spans="1:17" s="39" customFormat="1" ht="24" customHeight="1">
      <c r="A463" s="38">
        <v>457</v>
      </c>
      <c r="B463" s="74" t="s">
        <v>832</v>
      </c>
      <c r="C463" s="74" t="s">
        <v>568</v>
      </c>
      <c r="D463" s="54" t="s">
        <v>273</v>
      </c>
      <c r="E463" s="54" t="s">
        <v>273</v>
      </c>
      <c r="F463" s="40" t="s">
        <v>41</v>
      </c>
      <c r="G463" s="41" t="s">
        <v>9</v>
      </c>
      <c r="H463" s="120">
        <v>55000</v>
      </c>
      <c r="I463" s="120">
        <v>1578.5</v>
      </c>
      <c r="J463" s="120">
        <v>1672</v>
      </c>
      <c r="K463" s="120">
        <v>0</v>
      </c>
      <c r="L463" s="120">
        <v>2559.6799999999998</v>
      </c>
      <c r="M463" s="120">
        <v>25</v>
      </c>
      <c r="N463" s="120">
        <v>50</v>
      </c>
      <c r="O463" s="120">
        <f>+I463+J463+K463+L463+M463+N463</f>
        <v>5885.18</v>
      </c>
      <c r="P463" s="120">
        <f>+H463</f>
        <v>55000</v>
      </c>
      <c r="Q463" s="120">
        <f>+P463-O463</f>
        <v>49114.82</v>
      </c>
    </row>
    <row r="464" spans="1:17" s="39" customFormat="1" ht="24" customHeight="1">
      <c r="A464" s="38">
        <v>458</v>
      </c>
      <c r="B464" s="74" t="s">
        <v>833</v>
      </c>
      <c r="C464" s="74" t="s">
        <v>568</v>
      </c>
      <c r="D464" s="54" t="s">
        <v>273</v>
      </c>
      <c r="E464" s="54" t="s">
        <v>273</v>
      </c>
      <c r="F464" s="40" t="s">
        <v>41</v>
      </c>
      <c r="G464" s="41" t="s">
        <v>9</v>
      </c>
      <c r="H464" s="120">
        <v>55000</v>
      </c>
      <c r="I464" s="120">
        <v>1578.5</v>
      </c>
      <c r="J464" s="120">
        <v>1672</v>
      </c>
      <c r="K464" s="120">
        <v>0</v>
      </c>
      <c r="L464" s="120">
        <v>2559.6799999999998</v>
      </c>
      <c r="M464" s="120">
        <v>25</v>
      </c>
      <c r="N464" s="120">
        <v>0</v>
      </c>
      <c r="O464" s="120">
        <f>+I464+J464+K464+L464+M464+N464</f>
        <v>5835.18</v>
      </c>
      <c r="P464" s="120">
        <f>+H464</f>
        <v>55000</v>
      </c>
      <c r="Q464" s="120">
        <f>+P464-O464</f>
        <v>49164.82</v>
      </c>
    </row>
    <row r="465" spans="1:18" s="39" customFormat="1" ht="24" customHeight="1">
      <c r="A465" s="38">
        <v>459</v>
      </c>
      <c r="B465" s="74" t="s">
        <v>834</v>
      </c>
      <c r="C465" s="74" t="s">
        <v>568</v>
      </c>
      <c r="D465" s="54" t="s">
        <v>273</v>
      </c>
      <c r="E465" s="54" t="s">
        <v>273</v>
      </c>
      <c r="F465" s="40" t="s">
        <v>41</v>
      </c>
      <c r="G465" s="41" t="s">
        <v>9</v>
      </c>
      <c r="H465" s="120">
        <v>55000</v>
      </c>
      <c r="I465" s="120">
        <v>1578.5</v>
      </c>
      <c r="J465" s="120">
        <v>1672</v>
      </c>
      <c r="K465" s="120">
        <v>1715.46</v>
      </c>
      <c r="L465" s="120">
        <v>2302.36</v>
      </c>
      <c r="M465" s="120">
        <v>25</v>
      </c>
      <c r="N465" s="120">
        <v>2050</v>
      </c>
      <c r="O465" s="120">
        <f>+I465+J465+K465+L465+M465+N465</f>
        <v>9343.32</v>
      </c>
      <c r="P465" s="120">
        <f>+H465</f>
        <v>55000</v>
      </c>
      <c r="Q465" s="120">
        <f>+P465-O465</f>
        <v>45656.68</v>
      </c>
    </row>
    <row r="466" spans="1:18" s="39" customFormat="1" ht="24" customHeight="1">
      <c r="A466" s="38">
        <v>460</v>
      </c>
      <c r="B466" s="74" t="s">
        <v>835</v>
      </c>
      <c r="C466" s="74" t="s">
        <v>568</v>
      </c>
      <c r="D466" s="54" t="s">
        <v>273</v>
      </c>
      <c r="E466" s="54" t="s">
        <v>273</v>
      </c>
      <c r="F466" s="40" t="s">
        <v>41</v>
      </c>
      <c r="G466" s="41" t="s">
        <v>9</v>
      </c>
      <c r="H466" s="120">
        <v>55000</v>
      </c>
      <c r="I466" s="120">
        <v>1578.5</v>
      </c>
      <c r="J466" s="120">
        <v>1672</v>
      </c>
      <c r="K466" s="120">
        <v>0</v>
      </c>
      <c r="L466" s="120">
        <v>2559.6799999999998</v>
      </c>
      <c r="M466" s="120">
        <v>25</v>
      </c>
      <c r="N466" s="120">
        <v>50</v>
      </c>
      <c r="O466" s="120">
        <f>+I466+J466+K466+L466+M466+N466</f>
        <v>5885.18</v>
      </c>
      <c r="P466" s="120">
        <f>+H466</f>
        <v>55000</v>
      </c>
      <c r="Q466" s="120">
        <f>+P466-O466</f>
        <v>49114.82</v>
      </c>
    </row>
    <row r="467" spans="1:18" s="39" customFormat="1" ht="24" customHeight="1">
      <c r="A467" s="38">
        <v>461</v>
      </c>
      <c r="B467" s="78" t="s">
        <v>360</v>
      </c>
      <c r="C467" s="74" t="s">
        <v>782</v>
      </c>
      <c r="D467" s="54" t="s">
        <v>273</v>
      </c>
      <c r="E467" s="54" t="s">
        <v>273</v>
      </c>
      <c r="F467" s="40" t="s">
        <v>41</v>
      </c>
      <c r="G467" s="41" t="s">
        <v>10</v>
      </c>
      <c r="H467" s="120">
        <v>32000</v>
      </c>
      <c r="I467" s="120">
        <v>918.4</v>
      </c>
      <c r="J467" s="120">
        <v>972.8</v>
      </c>
      <c r="K467" s="120">
        <v>0</v>
      </c>
      <c r="L467" s="120">
        <v>0</v>
      </c>
      <c r="M467" s="120">
        <v>25</v>
      </c>
      <c r="N467" s="120">
        <v>50</v>
      </c>
      <c r="O467" s="120">
        <f>+I467+J467+K467+L467+M467+N467</f>
        <v>1966.1999999999998</v>
      </c>
      <c r="P467" s="120">
        <f>+H467</f>
        <v>32000</v>
      </c>
      <c r="Q467" s="120">
        <f>+P467-O467</f>
        <v>30033.8</v>
      </c>
    </row>
    <row r="468" spans="1:18" s="39" customFormat="1" ht="24" customHeight="1">
      <c r="A468" s="38">
        <v>462</v>
      </c>
      <c r="B468" s="73" t="s">
        <v>277</v>
      </c>
      <c r="C468" s="74" t="s">
        <v>89</v>
      </c>
      <c r="D468" s="54" t="s">
        <v>273</v>
      </c>
      <c r="E468" s="54" t="s">
        <v>273</v>
      </c>
      <c r="F468" s="40" t="s">
        <v>41</v>
      </c>
      <c r="G468" s="41" t="s">
        <v>9</v>
      </c>
      <c r="H468" s="120">
        <v>20845</v>
      </c>
      <c r="I468" s="120">
        <v>598.25</v>
      </c>
      <c r="J468" s="120">
        <v>633.69000000000005</v>
      </c>
      <c r="K468" s="120">
        <v>0</v>
      </c>
      <c r="L468" s="120">
        <v>0</v>
      </c>
      <c r="M468" s="120">
        <v>25</v>
      </c>
      <c r="N468" s="120">
        <v>550</v>
      </c>
      <c r="O468" s="120">
        <f>+I468+J468+K468+L468+M468+N468</f>
        <v>1806.94</v>
      </c>
      <c r="P468" s="120">
        <f>+H468</f>
        <v>20845</v>
      </c>
      <c r="Q468" s="120">
        <f>+P468-O468</f>
        <v>19038.060000000001</v>
      </c>
    </row>
    <row r="469" spans="1:18" s="39" customFormat="1" ht="24" customHeight="1">
      <c r="A469" s="38">
        <v>463</v>
      </c>
      <c r="B469" s="73" t="s">
        <v>889</v>
      </c>
      <c r="C469" s="74" t="s">
        <v>463</v>
      </c>
      <c r="D469" s="54" t="s">
        <v>273</v>
      </c>
      <c r="E469" s="54" t="s">
        <v>273</v>
      </c>
      <c r="F469" s="40" t="s">
        <v>31</v>
      </c>
      <c r="G469" s="41" t="s">
        <v>9</v>
      </c>
      <c r="H469" s="120">
        <v>32090.3</v>
      </c>
      <c r="I469" s="120">
        <v>920.99</v>
      </c>
      <c r="J469" s="120">
        <v>975.55</v>
      </c>
      <c r="K469" s="120">
        <v>0</v>
      </c>
      <c r="L469" s="120">
        <v>0</v>
      </c>
      <c r="M469" s="120">
        <v>25</v>
      </c>
      <c r="N469" s="120">
        <v>2550</v>
      </c>
      <c r="O469" s="120">
        <f>+I469+J469+K469+L469+M469+N469</f>
        <v>4471.54</v>
      </c>
      <c r="P469" s="120">
        <f>+H469</f>
        <v>32090.3</v>
      </c>
      <c r="Q469" s="120">
        <f>+P469-O469</f>
        <v>27618.76</v>
      </c>
    </row>
    <row r="470" spans="1:18" s="39" customFormat="1" ht="24" customHeight="1">
      <c r="A470" s="38">
        <v>464</v>
      </c>
      <c r="B470" s="73" t="s">
        <v>890</v>
      </c>
      <c r="C470" s="74" t="s">
        <v>463</v>
      </c>
      <c r="D470" s="54" t="s">
        <v>273</v>
      </c>
      <c r="E470" s="54" t="s">
        <v>273</v>
      </c>
      <c r="F470" s="40" t="s">
        <v>31</v>
      </c>
      <c r="G470" s="41" t="s">
        <v>9</v>
      </c>
      <c r="H470" s="120">
        <v>30000</v>
      </c>
      <c r="I470" s="120">
        <v>861</v>
      </c>
      <c r="J470" s="120">
        <v>912</v>
      </c>
      <c r="K470" s="120">
        <v>0</v>
      </c>
      <c r="L470" s="120">
        <v>0</v>
      </c>
      <c r="M470" s="120">
        <v>25</v>
      </c>
      <c r="N470" s="120">
        <v>0</v>
      </c>
      <c r="O470" s="120">
        <f>+I470+J470+K470+L470+M470+N470</f>
        <v>1798</v>
      </c>
      <c r="P470" s="120">
        <f>+H470</f>
        <v>30000</v>
      </c>
      <c r="Q470" s="120">
        <f>+P470-O470</f>
        <v>28202</v>
      </c>
    </row>
    <row r="471" spans="1:18" s="39" customFormat="1" ht="24" customHeight="1">
      <c r="A471" s="38">
        <v>465</v>
      </c>
      <c r="B471" s="73" t="s">
        <v>891</v>
      </c>
      <c r="C471" s="74" t="s">
        <v>463</v>
      </c>
      <c r="D471" s="54" t="s">
        <v>273</v>
      </c>
      <c r="E471" s="54" t="s">
        <v>273</v>
      </c>
      <c r="F471" s="40" t="s">
        <v>31</v>
      </c>
      <c r="G471" s="41" t="s">
        <v>9</v>
      </c>
      <c r="H471" s="120">
        <v>29400</v>
      </c>
      <c r="I471" s="120">
        <v>843.78</v>
      </c>
      <c r="J471" s="120">
        <v>893.76</v>
      </c>
      <c r="K471" s="120">
        <v>0</v>
      </c>
      <c r="L471" s="120">
        <v>0</v>
      </c>
      <c r="M471" s="120">
        <v>25</v>
      </c>
      <c r="N471" s="120">
        <v>1000</v>
      </c>
      <c r="O471" s="120">
        <f>+I471+J471+K471+L471+M471+N471</f>
        <v>2762.54</v>
      </c>
      <c r="P471" s="120">
        <f>+H471</f>
        <v>29400</v>
      </c>
      <c r="Q471" s="120">
        <f>+P471-O471</f>
        <v>26637.46</v>
      </c>
    </row>
    <row r="472" spans="1:18" s="39" customFormat="1" ht="24" customHeight="1">
      <c r="A472" s="38">
        <v>466</v>
      </c>
      <c r="B472" s="73" t="s">
        <v>897</v>
      </c>
      <c r="C472" s="74" t="s">
        <v>463</v>
      </c>
      <c r="D472" s="54" t="s">
        <v>273</v>
      </c>
      <c r="E472" s="54" t="s">
        <v>273</v>
      </c>
      <c r="F472" s="40" t="s">
        <v>31</v>
      </c>
      <c r="G472" s="41" t="s">
        <v>9</v>
      </c>
      <c r="H472" s="120">
        <v>32090</v>
      </c>
      <c r="I472" s="120">
        <v>920.98</v>
      </c>
      <c r="J472" s="120">
        <v>975.54</v>
      </c>
      <c r="K472" s="120">
        <v>0</v>
      </c>
      <c r="L472" s="120">
        <v>0</v>
      </c>
      <c r="M472" s="120">
        <v>25</v>
      </c>
      <c r="N472" s="120">
        <v>0</v>
      </c>
      <c r="O472" s="120">
        <f>+I472+J472+K472+L472+M472+N472</f>
        <v>1921.52</v>
      </c>
      <c r="P472" s="120">
        <f>+H472</f>
        <v>32090</v>
      </c>
      <c r="Q472" s="120">
        <f>+P472-O472</f>
        <v>30168.48</v>
      </c>
    </row>
    <row r="473" spans="1:18" s="39" customFormat="1" ht="24" customHeight="1">
      <c r="A473" s="38">
        <v>467</v>
      </c>
      <c r="B473" s="73" t="s">
        <v>898</v>
      </c>
      <c r="C473" s="74" t="s">
        <v>463</v>
      </c>
      <c r="D473" s="54" t="s">
        <v>273</v>
      </c>
      <c r="E473" s="54" t="s">
        <v>273</v>
      </c>
      <c r="F473" s="40" t="s">
        <v>31</v>
      </c>
      <c r="G473" s="41" t="s">
        <v>9</v>
      </c>
      <c r="H473" s="120">
        <v>27000</v>
      </c>
      <c r="I473" s="120">
        <v>774.9</v>
      </c>
      <c r="J473" s="120">
        <v>820.8</v>
      </c>
      <c r="K473" s="120">
        <v>0</v>
      </c>
      <c r="L473" s="120">
        <v>0</v>
      </c>
      <c r="M473" s="120">
        <v>25</v>
      </c>
      <c r="N473" s="120">
        <v>1934</v>
      </c>
      <c r="O473" s="120">
        <f>+I473+J473+K473+L473+M473+N473</f>
        <v>3554.7</v>
      </c>
      <c r="P473" s="120">
        <f>+H473</f>
        <v>27000</v>
      </c>
      <c r="Q473" s="120">
        <f>+P473-O473</f>
        <v>23445.3</v>
      </c>
      <c r="R473" s="42"/>
    </row>
    <row r="474" spans="1:18" s="39" customFormat="1" ht="24" customHeight="1">
      <c r="A474" s="38">
        <v>468</v>
      </c>
      <c r="B474" s="73" t="s">
        <v>1015</v>
      </c>
      <c r="C474" s="74" t="s">
        <v>463</v>
      </c>
      <c r="D474" s="54" t="s">
        <v>273</v>
      </c>
      <c r="E474" s="54" t="s">
        <v>273</v>
      </c>
      <c r="F474" s="40" t="s">
        <v>31</v>
      </c>
      <c r="G474" s="41" t="s">
        <v>9</v>
      </c>
      <c r="H474" s="120">
        <v>35000</v>
      </c>
      <c r="I474" s="120">
        <v>1004.5</v>
      </c>
      <c r="J474" s="120">
        <v>1064</v>
      </c>
      <c r="K474" s="120">
        <v>0</v>
      </c>
      <c r="L474" s="120">
        <v>0</v>
      </c>
      <c r="M474" s="120">
        <v>25</v>
      </c>
      <c r="N474" s="120">
        <v>0</v>
      </c>
      <c r="O474" s="120">
        <f>+I474+J474+K474+L474+M474+N474</f>
        <v>2093.5</v>
      </c>
      <c r="P474" s="120">
        <f>+H474</f>
        <v>35000</v>
      </c>
      <c r="Q474" s="120">
        <f>+P474-O474</f>
        <v>32906.5</v>
      </c>
      <c r="R474" s="42"/>
    </row>
    <row r="475" spans="1:18" s="39" customFormat="1" ht="24" customHeight="1">
      <c r="A475" s="38">
        <v>469</v>
      </c>
      <c r="B475" s="73" t="s">
        <v>1170</v>
      </c>
      <c r="C475" s="74" t="s">
        <v>151</v>
      </c>
      <c r="D475" s="54" t="s">
        <v>273</v>
      </c>
      <c r="E475" s="54" t="s">
        <v>273</v>
      </c>
      <c r="F475" s="40" t="s">
        <v>31</v>
      </c>
      <c r="G475" s="41" t="s">
        <v>9</v>
      </c>
      <c r="H475" s="120">
        <v>19800</v>
      </c>
      <c r="I475" s="120">
        <v>568.26</v>
      </c>
      <c r="J475" s="120">
        <v>601.91999999999996</v>
      </c>
      <c r="K475" s="120">
        <v>0</v>
      </c>
      <c r="L475" s="120">
        <v>0</v>
      </c>
      <c r="M475" s="120">
        <v>25</v>
      </c>
      <c r="N475" s="120">
        <v>1128</v>
      </c>
      <c r="O475" s="120">
        <f>+I475+J475+K475+L475+M475+N475</f>
        <v>2323.1799999999998</v>
      </c>
      <c r="P475" s="120">
        <f>+H475</f>
        <v>19800</v>
      </c>
      <c r="Q475" s="120">
        <f>+P475-O475</f>
        <v>17476.82</v>
      </c>
      <c r="R475" s="42"/>
    </row>
    <row r="476" spans="1:18" s="39" customFormat="1" ht="24" customHeight="1">
      <c r="A476" s="38">
        <v>470</v>
      </c>
      <c r="B476" s="73" t="s">
        <v>1172</v>
      </c>
      <c r="C476" s="74" t="s">
        <v>151</v>
      </c>
      <c r="D476" s="54" t="s">
        <v>273</v>
      </c>
      <c r="E476" s="54" t="s">
        <v>273</v>
      </c>
      <c r="F476" s="40" t="s">
        <v>31</v>
      </c>
      <c r="G476" s="41" t="s">
        <v>10</v>
      </c>
      <c r="H476" s="120">
        <v>26000</v>
      </c>
      <c r="I476" s="120">
        <v>746.2</v>
      </c>
      <c r="J476" s="120">
        <v>790.4</v>
      </c>
      <c r="K476" s="120">
        <v>1715.46</v>
      </c>
      <c r="L476" s="120">
        <v>0</v>
      </c>
      <c r="M476" s="120">
        <v>25</v>
      </c>
      <c r="N476" s="120">
        <v>0</v>
      </c>
      <c r="O476" s="120">
        <f>+I476+J476+K476+L476+M476+N476</f>
        <v>3277.06</v>
      </c>
      <c r="P476" s="120">
        <f>+H476</f>
        <v>26000</v>
      </c>
      <c r="Q476" s="120">
        <f>+P476-O476</f>
        <v>22722.94</v>
      </c>
      <c r="R476" s="42"/>
    </row>
    <row r="477" spans="1:18" s="39" customFormat="1" ht="24" customHeight="1">
      <c r="A477" s="38">
        <v>471</v>
      </c>
      <c r="B477" s="73" t="s">
        <v>1173</v>
      </c>
      <c r="C477" s="74" t="s">
        <v>151</v>
      </c>
      <c r="D477" s="54" t="s">
        <v>273</v>
      </c>
      <c r="E477" s="54" t="s">
        <v>273</v>
      </c>
      <c r="F477" s="40" t="s">
        <v>31</v>
      </c>
      <c r="G477" s="41" t="s">
        <v>10</v>
      </c>
      <c r="H477" s="120">
        <v>26250</v>
      </c>
      <c r="I477" s="120">
        <v>753.38</v>
      </c>
      <c r="J477" s="120">
        <v>798</v>
      </c>
      <c r="K477" s="120">
        <v>0</v>
      </c>
      <c r="L477" s="120">
        <v>0</v>
      </c>
      <c r="M477" s="120">
        <v>25</v>
      </c>
      <c r="N477" s="120">
        <v>2306</v>
      </c>
      <c r="O477" s="120">
        <f>+I477+J477+K477+L477+M477+N477</f>
        <v>3882.38</v>
      </c>
      <c r="P477" s="120">
        <f>+H477</f>
        <v>26250</v>
      </c>
      <c r="Q477" s="120">
        <f>+P477-O477</f>
        <v>22367.62</v>
      </c>
      <c r="R477" s="42"/>
    </row>
    <row r="478" spans="1:18" s="39" customFormat="1" ht="24" customHeight="1">
      <c r="A478" s="38">
        <v>472</v>
      </c>
      <c r="B478" s="73" t="s">
        <v>1335</v>
      </c>
      <c r="C478" s="74" t="s">
        <v>151</v>
      </c>
      <c r="D478" s="54" t="s">
        <v>273</v>
      </c>
      <c r="E478" s="54" t="s">
        <v>273</v>
      </c>
      <c r="F478" s="40" t="s">
        <v>31</v>
      </c>
      <c r="G478" s="41" t="s">
        <v>10</v>
      </c>
      <c r="H478" s="120">
        <v>27000</v>
      </c>
      <c r="I478" s="120">
        <v>774.9</v>
      </c>
      <c r="J478" s="120">
        <v>820.8</v>
      </c>
      <c r="K478" s="120">
        <v>0</v>
      </c>
      <c r="L478" s="120">
        <v>0</v>
      </c>
      <c r="M478" s="120">
        <v>25</v>
      </c>
      <c r="N478" s="120">
        <v>50</v>
      </c>
      <c r="O478" s="120">
        <f>+I478+J478+K478+L478+M478+N478</f>
        <v>1670.6999999999998</v>
      </c>
      <c r="P478" s="120">
        <f>+H478</f>
        <v>27000</v>
      </c>
      <c r="Q478" s="120">
        <f>+P478-O478</f>
        <v>25329.3</v>
      </c>
      <c r="R478" s="42"/>
    </row>
    <row r="479" spans="1:18" s="39" customFormat="1" ht="24" customHeight="1">
      <c r="A479" s="38">
        <v>473</v>
      </c>
      <c r="B479" s="73" t="s">
        <v>1336</v>
      </c>
      <c r="C479" s="74" t="s">
        <v>151</v>
      </c>
      <c r="D479" s="54" t="s">
        <v>273</v>
      </c>
      <c r="E479" s="54" t="s">
        <v>273</v>
      </c>
      <c r="F479" s="40" t="s">
        <v>31</v>
      </c>
      <c r="G479" s="41" t="s">
        <v>9</v>
      </c>
      <c r="H479" s="120">
        <v>27000</v>
      </c>
      <c r="I479" s="120">
        <v>774.9</v>
      </c>
      <c r="J479" s="120">
        <v>820.8</v>
      </c>
      <c r="K479" s="120">
        <v>0</v>
      </c>
      <c r="L479" s="120">
        <v>0</v>
      </c>
      <c r="M479" s="120">
        <v>25</v>
      </c>
      <c r="N479" s="120">
        <v>0</v>
      </c>
      <c r="O479" s="120">
        <f>+I479+J479+K479+L479+M479+N479</f>
        <v>1620.6999999999998</v>
      </c>
      <c r="P479" s="120">
        <f>+H479</f>
        <v>27000</v>
      </c>
      <c r="Q479" s="120">
        <f>+P479-O479</f>
        <v>25379.3</v>
      </c>
      <c r="R479" s="42"/>
    </row>
    <row r="480" spans="1:18" s="39" customFormat="1" ht="24" customHeight="1">
      <c r="A480" s="38">
        <v>474</v>
      </c>
      <c r="B480" s="73" t="s">
        <v>104</v>
      </c>
      <c r="C480" s="73" t="s">
        <v>105</v>
      </c>
      <c r="D480" s="54" t="s">
        <v>273</v>
      </c>
      <c r="E480" s="54" t="s">
        <v>273</v>
      </c>
      <c r="F480" s="40" t="s">
        <v>41</v>
      </c>
      <c r="G480" s="41" t="s">
        <v>9</v>
      </c>
      <c r="H480" s="120">
        <v>42000</v>
      </c>
      <c r="I480" s="120">
        <v>1205.4000000000001</v>
      </c>
      <c r="J480" s="120">
        <v>1276.8</v>
      </c>
      <c r="K480" s="120">
        <v>0</v>
      </c>
      <c r="L480" s="120">
        <v>724.92</v>
      </c>
      <c r="M480" s="120">
        <v>25</v>
      </c>
      <c r="N480" s="120">
        <v>4690.17</v>
      </c>
      <c r="O480" s="120">
        <f>+I480+J480+K480+L480+M480+N480</f>
        <v>7922.29</v>
      </c>
      <c r="P480" s="120">
        <f>+H480</f>
        <v>42000</v>
      </c>
      <c r="Q480" s="120">
        <f>+P480-O480</f>
        <v>34077.71</v>
      </c>
    </row>
    <row r="481" spans="1:18" s="39" customFormat="1" ht="24" customHeight="1">
      <c r="A481" s="38">
        <v>475</v>
      </c>
      <c r="B481" s="73" t="s">
        <v>172</v>
      </c>
      <c r="C481" s="73" t="s">
        <v>33</v>
      </c>
      <c r="D481" s="54" t="s">
        <v>273</v>
      </c>
      <c r="E481" s="54" t="s">
        <v>273</v>
      </c>
      <c r="F481" s="40" t="s">
        <v>41</v>
      </c>
      <c r="G481" s="41" t="s">
        <v>9</v>
      </c>
      <c r="H481" s="120">
        <v>30000</v>
      </c>
      <c r="I481" s="120">
        <v>861</v>
      </c>
      <c r="J481" s="120">
        <v>912</v>
      </c>
      <c r="K481" s="120">
        <v>0</v>
      </c>
      <c r="L481" s="120">
        <v>0</v>
      </c>
      <c r="M481" s="120">
        <v>25</v>
      </c>
      <c r="N481" s="120">
        <v>5944.5</v>
      </c>
      <c r="O481" s="120">
        <f>+I481+J481+K481+L481+M481+N481</f>
        <v>7742.5</v>
      </c>
      <c r="P481" s="120">
        <f>+H481</f>
        <v>30000</v>
      </c>
      <c r="Q481" s="120">
        <f>+P481-O481</f>
        <v>22257.5</v>
      </c>
      <c r="R481" s="42"/>
    </row>
    <row r="482" spans="1:18" s="39" customFormat="1" ht="24" customHeight="1">
      <c r="A482" s="38">
        <v>476</v>
      </c>
      <c r="B482" s="73" t="s">
        <v>801</v>
      </c>
      <c r="C482" s="74" t="s">
        <v>39</v>
      </c>
      <c r="D482" s="54" t="s">
        <v>273</v>
      </c>
      <c r="E482" s="54" t="s">
        <v>273</v>
      </c>
      <c r="F482" s="40" t="s">
        <v>31</v>
      </c>
      <c r="G482" s="41" t="s">
        <v>9</v>
      </c>
      <c r="H482" s="120">
        <v>40000</v>
      </c>
      <c r="I482" s="120">
        <v>1148</v>
      </c>
      <c r="J482" s="120">
        <v>1216</v>
      </c>
      <c r="K482" s="120">
        <v>0</v>
      </c>
      <c r="L482" s="120">
        <v>442.65</v>
      </c>
      <c r="M482" s="120">
        <v>25</v>
      </c>
      <c r="N482" s="120">
        <v>7691.29</v>
      </c>
      <c r="O482" s="120">
        <f>+I482+J482+K482+L482+M482+N482</f>
        <v>10522.94</v>
      </c>
      <c r="P482" s="120">
        <f>+H482</f>
        <v>40000</v>
      </c>
      <c r="Q482" s="120">
        <f>+P482-O482</f>
        <v>29477.059999999998</v>
      </c>
      <c r="R482" s="42"/>
    </row>
    <row r="483" spans="1:18" s="39" customFormat="1" ht="24" customHeight="1">
      <c r="A483" s="38">
        <v>477</v>
      </c>
      <c r="B483" s="73" t="s">
        <v>899</v>
      </c>
      <c r="C483" s="74" t="s">
        <v>39</v>
      </c>
      <c r="D483" s="54" t="s">
        <v>273</v>
      </c>
      <c r="E483" s="54" t="s">
        <v>273</v>
      </c>
      <c r="F483" s="40" t="s">
        <v>31</v>
      </c>
      <c r="G483" s="41" t="s">
        <v>9</v>
      </c>
      <c r="H483" s="120">
        <v>41000</v>
      </c>
      <c r="I483" s="120">
        <v>1176.7</v>
      </c>
      <c r="J483" s="120">
        <v>1246.4000000000001</v>
      </c>
      <c r="K483" s="120">
        <v>0</v>
      </c>
      <c r="L483" s="120">
        <v>583.79</v>
      </c>
      <c r="M483" s="120">
        <v>25</v>
      </c>
      <c r="N483" s="120">
        <v>0</v>
      </c>
      <c r="O483" s="120">
        <f>+I483+J483+K483+L483+M483+N483</f>
        <v>3031.8900000000003</v>
      </c>
      <c r="P483" s="120">
        <f>+H483</f>
        <v>41000</v>
      </c>
      <c r="Q483" s="120">
        <f>+P483-O483</f>
        <v>37968.11</v>
      </c>
      <c r="R483" s="42"/>
    </row>
    <row r="484" spans="1:18" s="39" customFormat="1" ht="24" customHeight="1">
      <c r="A484" s="38">
        <v>478</v>
      </c>
      <c r="B484" s="73" t="s">
        <v>900</v>
      </c>
      <c r="C484" s="74" t="s">
        <v>39</v>
      </c>
      <c r="D484" s="54" t="s">
        <v>273</v>
      </c>
      <c r="E484" s="54" t="s">
        <v>273</v>
      </c>
      <c r="F484" s="40" t="s">
        <v>31</v>
      </c>
      <c r="G484" s="41" t="s">
        <v>9</v>
      </c>
      <c r="H484" s="120">
        <v>41000</v>
      </c>
      <c r="I484" s="120">
        <v>1176.7</v>
      </c>
      <c r="J484" s="120">
        <v>1246.4000000000001</v>
      </c>
      <c r="K484" s="120">
        <v>0</v>
      </c>
      <c r="L484" s="120">
        <v>583.79</v>
      </c>
      <c r="M484" s="120">
        <v>25</v>
      </c>
      <c r="N484" s="120">
        <v>50</v>
      </c>
      <c r="O484" s="120">
        <f>+I484+J484+K484+L484+M484+N484</f>
        <v>3081.8900000000003</v>
      </c>
      <c r="P484" s="120">
        <f>+H484</f>
        <v>41000</v>
      </c>
      <c r="Q484" s="120">
        <f>+P484-O484</f>
        <v>37918.11</v>
      </c>
      <c r="R484" s="42"/>
    </row>
    <row r="485" spans="1:18" s="39" customFormat="1" ht="24" customHeight="1">
      <c r="A485" s="38">
        <v>479</v>
      </c>
      <c r="B485" s="73" t="s">
        <v>901</v>
      </c>
      <c r="C485" s="74" t="s">
        <v>39</v>
      </c>
      <c r="D485" s="54" t="s">
        <v>273</v>
      </c>
      <c r="E485" s="54" t="s">
        <v>273</v>
      </c>
      <c r="F485" s="40" t="s">
        <v>31</v>
      </c>
      <c r="G485" s="41" t="s">
        <v>9</v>
      </c>
      <c r="H485" s="120">
        <v>41000</v>
      </c>
      <c r="I485" s="120">
        <v>1176.7</v>
      </c>
      <c r="J485" s="120">
        <v>1246.4000000000001</v>
      </c>
      <c r="K485" s="120">
        <v>0</v>
      </c>
      <c r="L485" s="120">
        <v>583.79</v>
      </c>
      <c r="M485" s="120">
        <v>25</v>
      </c>
      <c r="N485" s="120">
        <v>1000</v>
      </c>
      <c r="O485" s="120">
        <f>+I485+J485+K485+L485+M485+N485</f>
        <v>4031.8900000000003</v>
      </c>
      <c r="P485" s="120">
        <f>+H485</f>
        <v>41000</v>
      </c>
      <c r="Q485" s="120">
        <f>+P485-O485</f>
        <v>36968.11</v>
      </c>
      <c r="R485" s="42"/>
    </row>
    <row r="486" spans="1:18" s="39" customFormat="1" ht="24" customHeight="1">
      <c r="A486" s="38">
        <v>480</v>
      </c>
      <c r="B486" s="74" t="s">
        <v>1174</v>
      </c>
      <c r="C486" s="74" t="s">
        <v>39</v>
      </c>
      <c r="D486" s="54" t="s">
        <v>273</v>
      </c>
      <c r="E486" s="54" t="s">
        <v>273</v>
      </c>
      <c r="F486" s="40" t="s">
        <v>31</v>
      </c>
      <c r="G486" s="41" t="s">
        <v>10</v>
      </c>
      <c r="H486" s="120">
        <v>40000</v>
      </c>
      <c r="I486" s="120">
        <v>1148</v>
      </c>
      <c r="J486" s="120">
        <v>1216</v>
      </c>
      <c r="K486" s="120">
        <v>1715.46</v>
      </c>
      <c r="L486" s="120">
        <v>185.33</v>
      </c>
      <c r="M486" s="120">
        <v>25</v>
      </c>
      <c r="N486" s="120">
        <v>0</v>
      </c>
      <c r="O486" s="120">
        <f>+I486+J486+K486+L486+M486+N486</f>
        <v>4289.79</v>
      </c>
      <c r="P486" s="120">
        <f>+H486</f>
        <v>40000</v>
      </c>
      <c r="Q486" s="120">
        <f>+P486-O486</f>
        <v>35710.21</v>
      </c>
      <c r="R486" s="42"/>
    </row>
    <row r="487" spans="1:18" s="39" customFormat="1" ht="24" customHeight="1">
      <c r="A487" s="38">
        <v>481</v>
      </c>
      <c r="B487" s="74" t="s">
        <v>1175</v>
      </c>
      <c r="C487" s="74" t="s">
        <v>39</v>
      </c>
      <c r="D487" s="54" t="s">
        <v>273</v>
      </c>
      <c r="E487" s="54" t="s">
        <v>273</v>
      </c>
      <c r="F487" s="40" t="s">
        <v>31</v>
      </c>
      <c r="G487" s="41" t="s">
        <v>9</v>
      </c>
      <c r="H487" s="120">
        <v>26000</v>
      </c>
      <c r="I487" s="120">
        <v>746.2</v>
      </c>
      <c r="J487" s="120">
        <v>790.4</v>
      </c>
      <c r="K487" s="120">
        <v>0</v>
      </c>
      <c r="L487" s="120">
        <v>0</v>
      </c>
      <c r="M487" s="120">
        <v>25</v>
      </c>
      <c r="N487" s="120">
        <v>1550</v>
      </c>
      <c r="O487" s="120">
        <f>+I487+J487+K487+L487+M487+N487</f>
        <v>3111.6</v>
      </c>
      <c r="P487" s="120">
        <f>+H487</f>
        <v>26000</v>
      </c>
      <c r="Q487" s="120">
        <f>+P487-O487</f>
        <v>22888.400000000001</v>
      </c>
      <c r="R487" s="42"/>
    </row>
    <row r="488" spans="1:18" s="39" customFormat="1" ht="24" customHeight="1">
      <c r="A488" s="38">
        <v>482</v>
      </c>
      <c r="B488" s="74" t="s">
        <v>1176</v>
      </c>
      <c r="C488" s="74" t="s">
        <v>36</v>
      </c>
      <c r="D488" s="54" t="s">
        <v>273</v>
      </c>
      <c r="E488" s="54" t="s">
        <v>273</v>
      </c>
      <c r="F488" s="40" t="s">
        <v>31</v>
      </c>
      <c r="G488" s="41" t="s">
        <v>9</v>
      </c>
      <c r="H488" s="120">
        <v>32200</v>
      </c>
      <c r="I488" s="120">
        <v>924.14</v>
      </c>
      <c r="J488" s="120">
        <v>978.88</v>
      </c>
      <c r="K488" s="120">
        <v>0</v>
      </c>
      <c r="L488" s="120">
        <v>0</v>
      </c>
      <c r="M488" s="120">
        <v>25</v>
      </c>
      <c r="N488" s="120">
        <v>50</v>
      </c>
      <c r="O488" s="120">
        <f>+I488+J488+K488+L488+M488+N488</f>
        <v>1978.02</v>
      </c>
      <c r="P488" s="120">
        <f>+H488</f>
        <v>32200</v>
      </c>
      <c r="Q488" s="120">
        <f>+P488-O488</f>
        <v>30221.98</v>
      </c>
      <c r="R488" s="42"/>
    </row>
    <row r="489" spans="1:18" s="39" customFormat="1" ht="24" customHeight="1">
      <c r="A489" s="38">
        <v>483</v>
      </c>
      <c r="B489" s="73" t="s">
        <v>704</v>
      </c>
      <c r="C489" s="77" t="s">
        <v>39</v>
      </c>
      <c r="D489" s="54" t="s">
        <v>273</v>
      </c>
      <c r="E489" s="54" t="s">
        <v>273</v>
      </c>
      <c r="F489" s="40" t="s">
        <v>31</v>
      </c>
      <c r="G489" s="41" t="s">
        <v>9</v>
      </c>
      <c r="H489" s="120">
        <v>28000</v>
      </c>
      <c r="I489" s="120">
        <v>803.6</v>
      </c>
      <c r="J489" s="120">
        <v>851.2</v>
      </c>
      <c r="K489" s="120">
        <v>0</v>
      </c>
      <c r="L489" s="120">
        <v>0</v>
      </c>
      <c r="M489" s="120">
        <v>25</v>
      </c>
      <c r="N489" s="120">
        <v>50</v>
      </c>
      <c r="O489" s="120">
        <f>+I489+J489+K489+L489+M489+N489</f>
        <v>1729.8000000000002</v>
      </c>
      <c r="P489" s="120">
        <f>+H489</f>
        <v>28000</v>
      </c>
      <c r="Q489" s="120">
        <f>+P489-O489</f>
        <v>26270.2</v>
      </c>
    </row>
    <row r="490" spans="1:18" s="39" customFormat="1" ht="24" customHeight="1">
      <c r="A490" s="38">
        <v>484</v>
      </c>
      <c r="B490" s="73" t="s">
        <v>223</v>
      </c>
      <c r="C490" s="73" t="s">
        <v>39</v>
      </c>
      <c r="D490" s="54" t="s">
        <v>273</v>
      </c>
      <c r="E490" s="54" t="s">
        <v>273</v>
      </c>
      <c r="F490" s="40" t="s">
        <v>31</v>
      </c>
      <c r="G490" s="41" t="s">
        <v>9</v>
      </c>
      <c r="H490" s="120">
        <v>40000</v>
      </c>
      <c r="I490" s="120">
        <v>1148</v>
      </c>
      <c r="J490" s="120">
        <v>1216</v>
      </c>
      <c r="K490" s="120">
        <v>1715.46</v>
      </c>
      <c r="L490" s="120">
        <v>185.33</v>
      </c>
      <c r="M490" s="120">
        <v>25</v>
      </c>
      <c r="N490" s="120">
        <v>3934</v>
      </c>
      <c r="O490" s="120">
        <f>+I490+J490+K490+L490+M490+N490</f>
        <v>8223.7900000000009</v>
      </c>
      <c r="P490" s="120">
        <f>+H490</f>
        <v>40000</v>
      </c>
      <c r="Q490" s="120">
        <f>+P490-O490</f>
        <v>31776.21</v>
      </c>
    </row>
    <row r="491" spans="1:18" s="39" customFormat="1" ht="24" customHeight="1">
      <c r="A491" s="38">
        <v>485</v>
      </c>
      <c r="B491" s="73" t="s">
        <v>715</v>
      </c>
      <c r="C491" s="73" t="s">
        <v>191</v>
      </c>
      <c r="D491" s="56" t="s">
        <v>273</v>
      </c>
      <c r="E491" s="56" t="s">
        <v>273</v>
      </c>
      <c r="F491" s="40" t="s">
        <v>31</v>
      </c>
      <c r="G491" s="41" t="s">
        <v>9</v>
      </c>
      <c r="H491" s="120">
        <v>40000</v>
      </c>
      <c r="I491" s="120">
        <v>1148</v>
      </c>
      <c r="J491" s="120">
        <v>1216</v>
      </c>
      <c r="K491" s="120">
        <v>0</v>
      </c>
      <c r="L491" s="120">
        <v>442.65</v>
      </c>
      <c r="M491" s="120">
        <v>25</v>
      </c>
      <c r="N491" s="120">
        <v>2000</v>
      </c>
      <c r="O491" s="120">
        <f>+I491+J491+K491+L491+M491+N491</f>
        <v>4831.6499999999996</v>
      </c>
      <c r="P491" s="120">
        <f>+H491</f>
        <v>40000</v>
      </c>
      <c r="Q491" s="120">
        <f>+P491-O491</f>
        <v>35168.35</v>
      </c>
    </row>
    <row r="492" spans="1:18" s="39" customFormat="1" ht="24" customHeight="1">
      <c r="A492" s="38">
        <v>486</v>
      </c>
      <c r="B492" s="73" t="s">
        <v>799</v>
      </c>
      <c r="C492" s="73" t="s">
        <v>191</v>
      </c>
      <c r="D492" s="56" t="s">
        <v>273</v>
      </c>
      <c r="E492" s="56" t="s">
        <v>273</v>
      </c>
      <c r="F492" s="40" t="s">
        <v>31</v>
      </c>
      <c r="G492" s="41" t="s">
        <v>9</v>
      </c>
      <c r="H492" s="120">
        <v>40000</v>
      </c>
      <c r="I492" s="120">
        <v>1148</v>
      </c>
      <c r="J492" s="120">
        <v>1216</v>
      </c>
      <c r="K492" s="120">
        <v>0</v>
      </c>
      <c r="L492" s="120">
        <v>442.65</v>
      </c>
      <c r="M492" s="120">
        <v>25</v>
      </c>
      <c r="N492" s="120">
        <v>0</v>
      </c>
      <c r="O492" s="120">
        <f>+I492+J492+K492+L492+M492+N492</f>
        <v>2831.65</v>
      </c>
      <c r="P492" s="120">
        <f>+H492</f>
        <v>40000</v>
      </c>
      <c r="Q492" s="120">
        <f>+P492-O492</f>
        <v>37168.35</v>
      </c>
    </row>
    <row r="493" spans="1:18" s="39" customFormat="1" ht="24" customHeight="1">
      <c r="A493" s="38">
        <v>487</v>
      </c>
      <c r="B493" s="74" t="s">
        <v>340</v>
      </c>
      <c r="C493" s="74" t="s">
        <v>127</v>
      </c>
      <c r="D493" s="56" t="s">
        <v>273</v>
      </c>
      <c r="E493" s="56" t="s">
        <v>273</v>
      </c>
      <c r="F493" s="40" t="s">
        <v>41</v>
      </c>
      <c r="G493" s="41" t="s">
        <v>10</v>
      </c>
      <c r="H493" s="120">
        <v>35000</v>
      </c>
      <c r="I493" s="120">
        <v>1004.5</v>
      </c>
      <c r="J493" s="120">
        <v>1064</v>
      </c>
      <c r="K493" s="120">
        <v>0</v>
      </c>
      <c r="L493" s="120">
        <v>0</v>
      </c>
      <c r="M493" s="120">
        <v>25</v>
      </c>
      <c r="N493" s="120">
        <v>5050</v>
      </c>
      <c r="O493" s="120">
        <f>+I493+J493+K493+L493+M493+N493</f>
        <v>7143.5</v>
      </c>
      <c r="P493" s="120">
        <f>+H493</f>
        <v>35000</v>
      </c>
      <c r="Q493" s="120">
        <f>+P493-O493</f>
        <v>27856.5</v>
      </c>
    </row>
    <row r="494" spans="1:18" s="39" customFormat="1" ht="24" customHeight="1">
      <c r="A494" s="38">
        <v>488</v>
      </c>
      <c r="B494" s="74" t="s">
        <v>902</v>
      </c>
      <c r="C494" s="74" t="s">
        <v>860</v>
      </c>
      <c r="D494" s="56" t="s">
        <v>273</v>
      </c>
      <c r="E494" s="56" t="s">
        <v>273</v>
      </c>
      <c r="F494" s="40" t="s">
        <v>31</v>
      </c>
      <c r="G494" s="41" t="s">
        <v>9</v>
      </c>
      <c r="H494" s="120">
        <v>22000</v>
      </c>
      <c r="I494" s="120">
        <v>631.4</v>
      </c>
      <c r="J494" s="120">
        <v>668.8</v>
      </c>
      <c r="K494" s="120">
        <v>0</v>
      </c>
      <c r="L494" s="120">
        <v>0</v>
      </c>
      <c r="M494" s="120">
        <v>25</v>
      </c>
      <c r="N494" s="120">
        <v>0</v>
      </c>
      <c r="O494" s="120">
        <f>+I494+J494+K494+L494+M494+N494</f>
        <v>1325.1999999999998</v>
      </c>
      <c r="P494" s="120">
        <f>+H494</f>
        <v>22000</v>
      </c>
      <c r="Q494" s="120">
        <f>+P494-O494</f>
        <v>20674.8</v>
      </c>
    </row>
    <row r="495" spans="1:18" s="39" customFormat="1" ht="24" customHeight="1">
      <c r="A495" s="38">
        <v>489</v>
      </c>
      <c r="B495" s="74" t="s">
        <v>459</v>
      </c>
      <c r="C495" s="74" t="s">
        <v>149</v>
      </c>
      <c r="D495" s="56" t="s">
        <v>273</v>
      </c>
      <c r="E495" s="56" t="s">
        <v>273</v>
      </c>
      <c r="F495" s="40" t="s">
        <v>31</v>
      </c>
      <c r="G495" s="41" t="s">
        <v>10</v>
      </c>
      <c r="H495" s="120">
        <v>25000</v>
      </c>
      <c r="I495" s="120">
        <v>717.5</v>
      </c>
      <c r="J495" s="120">
        <v>760</v>
      </c>
      <c r="K495" s="120">
        <v>0</v>
      </c>
      <c r="L495" s="120">
        <v>0</v>
      </c>
      <c r="M495" s="120">
        <v>25</v>
      </c>
      <c r="N495" s="120">
        <v>5109.22</v>
      </c>
      <c r="O495" s="120">
        <f>+I495+J495+K495+L495+M495+N495</f>
        <v>6611.72</v>
      </c>
      <c r="P495" s="120">
        <f>+H495</f>
        <v>25000</v>
      </c>
      <c r="Q495" s="120">
        <f>+P495-O495</f>
        <v>18388.28</v>
      </c>
    </row>
    <row r="496" spans="1:18" s="39" customFormat="1" ht="24" customHeight="1">
      <c r="A496" s="38">
        <v>490</v>
      </c>
      <c r="B496" s="74" t="s">
        <v>893</v>
      </c>
      <c r="C496" s="74" t="s">
        <v>149</v>
      </c>
      <c r="D496" s="56" t="s">
        <v>273</v>
      </c>
      <c r="E496" s="56" t="s">
        <v>273</v>
      </c>
      <c r="F496" s="40" t="s">
        <v>31</v>
      </c>
      <c r="G496" s="41" t="s">
        <v>10</v>
      </c>
      <c r="H496" s="120">
        <v>41000</v>
      </c>
      <c r="I496" s="120">
        <v>1176.7</v>
      </c>
      <c r="J496" s="120">
        <v>1246.4000000000001</v>
      </c>
      <c r="K496" s="120">
        <v>0</v>
      </c>
      <c r="L496" s="120">
        <v>583.79</v>
      </c>
      <c r="M496" s="120">
        <v>25</v>
      </c>
      <c r="N496" s="120">
        <v>50</v>
      </c>
      <c r="O496" s="120">
        <f>+I496+J496+K496+L496+M496+N496</f>
        <v>3081.8900000000003</v>
      </c>
      <c r="P496" s="120">
        <f>+H496</f>
        <v>41000</v>
      </c>
      <c r="Q496" s="120">
        <f>+P496-O496</f>
        <v>37918.11</v>
      </c>
    </row>
    <row r="497" spans="1:17" s="39" customFormat="1" ht="24" customHeight="1">
      <c r="A497" s="38">
        <v>491</v>
      </c>
      <c r="B497" s="74" t="s">
        <v>894</v>
      </c>
      <c r="C497" s="74" t="s">
        <v>149</v>
      </c>
      <c r="D497" s="56" t="s">
        <v>273</v>
      </c>
      <c r="E497" s="56" t="s">
        <v>273</v>
      </c>
      <c r="F497" s="40" t="s">
        <v>31</v>
      </c>
      <c r="G497" s="41" t="s">
        <v>10</v>
      </c>
      <c r="H497" s="120">
        <v>41000</v>
      </c>
      <c r="I497" s="120">
        <v>1176.7</v>
      </c>
      <c r="J497" s="120">
        <v>1246.4000000000001</v>
      </c>
      <c r="K497" s="120">
        <v>0</v>
      </c>
      <c r="L497" s="120">
        <v>583.79</v>
      </c>
      <c r="M497" s="120">
        <v>25</v>
      </c>
      <c r="N497" s="120">
        <v>50</v>
      </c>
      <c r="O497" s="120">
        <f>+I497+J497+K497+L497+M497+N497</f>
        <v>3081.8900000000003</v>
      </c>
      <c r="P497" s="120">
        <f>+H497</f>
        <v>41000</v>
      </c>
      <c r="Q497" s="120">
        <f>+P497-O497</f>
        <v>37918.11</v>
      </c>
    </row>
    <row r="498" spans="1:17" s="39" customFormat="1" ht="24" customHeight="1">
      <c r="A498" s="38">
        <v>492</v>
      </c>
      <c r="B498" s="74" t="s">
        <v>903</v>
      </c>
      <c r="C498" s="73" t="s">
        <v>622</v>
      </c>
      <c r="D498" s="56" t="s">
        <v>273</v>
      </c>
      <c r="E498" s="56" t="s">
        <v>273</v>
      </c>
      <c r="F498" s="40" t="s">
        <v>31</v>
      </c>
      <c r="G498" s="41" t="s">
        <v>9</v>
      </c>
      <c r="H498" s="120">
        <v>25000</v>
      </c>
      <c r="I498" s="120">
        <v>717.5</v>
      </c>
      <c r="J498" s="120">
        <v>760</v>
      </c>
      <c r="K498" s="120">
        <v>0</v>
      </c>
      <c r="L498" s="120">
        <v>0</v>
      </c>
      <c r="M498" s="120">
        <v>25</v>
      </c>
      <c r="N498" s="120">
        <v>2385</v>
      </c>
      <c r="O498" s="120">
        <f>+I498+J498+K498+L498+M498+N498</f>
        <v>3887.5</v>
      </c>
      <c r="P498" s="120">
        <f>+H498</f>
        <v>25000</v>
      </c>
      <c r="Q498" s="120">
        <f>+P498-O498</f>
        <v>21112.5</v>
      </c>
    </row>
    <row r="499" spans="1:17" s="39" customFormat="1" ht="24" customHeight="1">
      <c r="A499" s="38">
        <v>493</v>
      </c>
      <c r="B499" s="74" t="s">
        <v>895</v>
      </c>
      <c r="C499" s="74" t="s">
        <v>52</v>
      </c>
      <c r="D499" s="56" t="s">
        <v>273</v>
      </c>
      <c r="E499" s="56" t="s">
        <v>273</v>
      </c>
      <c r="F499" s="40" t="s">
        <v>31</v>
      </c>
      <c r="G499" s="41" t="s">
        <v>10</v>
      </c>
      <c r="H499" s="120">
        <v>25000</v>
      </c>
      <c r="I499" s="120">
        <v>717.5</v>
      </c>
      <c r="J499" s="120">
        <v>760</v>
      </c>
      <c r="K499" s="120">
        <v>0</v>
      </c>
      <c r="L499" s="120">
        <v>0</v>
      </c>
      <c r="M499" s="120">
        <v>25</v>
      </c>
      <c r="N499" s="120">
        <v>2000</v>
      </c>
      <c r="O499" s="120">
        <f>+I499+J499+K499+L499+M499+N499</f>
        <v>3502.5</v>
      </c>
      <c r="P499" s="120">
        <f>+H499</f>
        <v>25000</v>
      </c>
      <c r="Q499" s="120">
        <f>+P499-O499</f>
        <v>21497.5</v>
      </c>
    </row>
    <row r="500" spans="1:17" s="39" customFormat="1" ht="24" customHeight="1">
      <c r="A500" s="38">
        <v>494</v>
      </c>
      <c r="B500" s="74" t="s">
        <v>1095</v>
      </c>
      <c r="C500" s="74" t="s">
        <v>52</v>
      </c>
      <c r="D500" s="56" t="s">
        <v>273</v>
      </c>
      <c r="E500" s="56" t="s">
        <v>273</v>
      </c>
      <c r="F500" s="40" t="s">
        <v>31</v>
      </c>
      <c r="G500" s="41" t="s">
        <v>10</v>
      </c>
      <c r="H500" s="120">
        <v>25000</v>
      </c>
      <c r="I500" s="120">
        <v>717.5</v>
      </c>
      <c r="J500" s="120">
        <v>760</v>
      </c>
      <c r="K500" s="120">
        <v>0</v>
      </c>
      <c r="L500" s="120">
        <v>0</v>
      </c>
      <c r="M500" s="120">
        <v>25</v>
      </c>
      <c r="N500" s="120">
        <v>6876.96</v>
      </c>
      <c r="O500" s="120">
        <f>+I500+J500+K500+L500+M500+N500</f>
        <v>8379.4599999999991</v>
      </c>
      <c r="P500" s="120">
        <f>+H500</f>
        <v>25000</v>
      </c>
      <c r="Q500" s="120">
        <f>+P500-O500</f>
        <v>16620.54</v>
      </c>
    </row>
    <row r="501" spans="1:17" s="39" customFormat="1" ht="24" customHeight="1">
      <c r="A501" s="38">
        <v>495</v>
      </c>
      <c r="B501" s="74" t="s">
        <v>1177</v>
      </c>
      <c r="C501" s="74" t="s">
        <v>52</v>
      </c>
      <c r="D501" s="56" t="s">
        <v>273</v>
      </c>
      <c r="E501" s="56" t="s">
        <v>273</v>
      </c>
      <c r="F501" s="40" t="s">
        <v>31</v>
      </c>
      <c r="G501" s="41" t="s">
        <v>10</v>
      </c>
      <c r="H501" s="120">
        <v>25000</v>
      </c>
      <c r="I501" s="120">
        <v>717.5</v>
      </c>
      <c r="J501" s="120">
        <v>760</v>
      </c>
      <c r="K501" s="120">
        <v>0</v>
      </c>
      <c r="L501" s="120">
        <v>0</v>
      </c>
      <c r="M501" s="120">
        <v>25</v>
      </c>
      <c r="N501" s="120">
        <v>0</v>
      </c>
      <c r="O501" s="120">
        <f>+I501+J501+K501+L501+M501+N501</f>
        <v>1502.5</v>
      </c>
      <c r="P501" s="120">
        <f>+H501</f>
        <v>25000</v>
      </c>
      <c r="Q501" s="120">
        <f>+P501-O501</f>
        <v>23497.5</v>
      </c>
    </row>
    <row r="502" spans="1:17" s="39" customFormat="1" ht="24" customHeight="1">
      <c r="A502" s="38">
        <v>496</v>
      </c>
      <c r="B502" s="73" t="s">
        <v>281</v>
      </c>
      <c r="C502" s="73" t="s">
        <v>282</v>
      </c>
      <c r="D502" s="56" t="s">
        <v>273</v>
      </c>
      <c r="E502" s="56" t="s">
        <v>283</v>
      </c>
      <c r="F502" s="40" t="s">
        <v>41</v>
      </c>
      <c r="G502" s="41" t="s">
        <v>9</v>
      </c>
      <c r="H502" s="120">
        <v>60000</v>
      </c>
      <c r="I502" s="120">
        <v>1722</v>
      </c>
      <c r="J502" s="120">
        <v>1824</v>
      </c>
      <c r="K502" s="120">
        <v>0</v>
      </c>
      <c r="L502" s="120">
        <v>3486.68</v>
      </c>
      <c r="M502" s="120">
        <v>25</v>
      </c>
      <c r="N502" s="120">
        <v>23005.24</v>
      </c>
      <c r="O502" s="120">
        <f>+I502+J502+K502+L502+M502+N502</f>
        <v>30062.920000000002</v>
      </c>
      <c r="P502" s="120">
        <f>+H502</f>
        <v>60000</v>
      </c>
      <c r="Q502" s="120">
        <f>+P502-O502</f>
        <v>29937.079999999998</v>
      </c>
    </row>
    <row r="503" spans="1:17" s="39" customFormat="1" ht="24" customHeight="1">
      <c r="A503" s="38">
        <v>497</v>
      </c>
      <c r="B503" s="73" t="s">
        <v>289</v>
      </c>
      <c r="C503" s="74" t="s">
        <v>779</v>
      </c>
      <c r="D503" s="56" t="s">
        <v>273</v>
      </c>
      <c r="E503" s="56" t="s">
        <v>283</v>
      </c>
      <c r="F503" s="40" t="s">
        <v>41</v>
      </c>
      <c r="G503" s="41" t="s">
        <v>9</v>
      </c>
      <c r="H503" s="120">
        <v>32000</v>
      </c>
      <c r="I503" s="120">
        <v>918.4</v>
      </c>
      <c r="J503" s="120">
        <v>972.8</v>
      </c>
      <c r="K503" s="120">
        <v>1715.46</v>
      </c>
      <c r="L503" s="120">
        <v>0</v>
      </c>
      <c r="M503" s="120">
        <v>25</v>
      </c>
      <c r="N503" s="120">
        <v>7956.1500000000005</v>
      </c>
      <c r="O503" s="120">
        <f>+I503+J503+K503+L503+M503+N503</f>
        <v>11587.810000000001</v>
      </c>
      <c r="P503" s="120">
        <f>+H503</f>
        <v>32000</v>
      </c>
      <c r="Q503" s="120">
        <f>+P503-O503</f>
        <v>20412.189999999999</v>
      </c>
    </row>
    <row r="504" spans="1:17" s="39" customFormat="1" ht="24" customHeight="1">
      <c r="A504" s="38">
        <v>498</v>
      </c>
      <c r="B504" s="73" t="s">
        <v>302</v>
      </c>
      <c r="C504" s="73" t="s">
        <v>781</v>
      </c>
      <c r="D504" s="56" t="s">
        <v>273</v>
      </c>
      <c r="E504" s="56" t="s">
        <v>283</v>
      </c>
      <c r="F504" s="40" t="s">
        <v>41</v>
      </c>
      <c r="G504" s="41" t="s">
        <v>9</v>
      </c>
      <c r="H504" s="120">
        <v>32000</v>
      </c>
      <c r="I504" s="120">
        <v>918.4</v>
      </c>
      <c r="J504" s="120">
        <v>972.8</v>
      </c>
      <c r="K504" s="120">
        <v>0</v>
      </c>
      <c r="L504" s="120">
        <v>0</v>
      </c>
      <c r="M504" s="120">
        <v>25</v>
      </c>
      <c r="N504" s="120">
        <v>50</v>
      </c>
      <c r="O504" s="120">
        <f>+I504+J504+K504+L504+M504+N504</f>
        <v>1966.1999999999998</v>
      </c>
      <c r="P504" s="120">
        <f>+H504</f>
        <v>32000</v>
      </c>
      <c r="Q504" s="120">
        <f>+P504-O504</f>
        <v>30033.8</v>
      </c>
    </row>
    <row r="505" spans="1:17" s="39" customFormat="1" ht="24" customHeight="1">
      <c r="A505" s="38">
        <v>499</v>
      </c>
      <c r="B505" s="73" t="s">
        <v>285</v>
      </c>
      <c r="C505" s="74" t="s">
        <v>781</v>
      </c>
      <c r="D505" s="56" t="s">
        <v>273</v>
      </c>
      <c r="E505" s="56" t="s">
        <v>283</v>
      </c>
      <c r="F505" s="40" t="s">
        <v>41</v>
      </c>
      <c r="G505" s="41" t="s">
        <v>9</v>
      </c>
      <c r="H505" s="120">
        <v>60000</v>
      </c>
      <c r="I505" s="120">
        <v>1722</v>
      </c>
      <c r="J505" s="120">
        <v>1824</v>
      </c>
      <c r="K505" s="120">
        <v>3430.92</v>
      </c>
      <c r="L505" s="120">
        <v>2800.49</v>
      </c>
      <c r="M505" s="120">
        <v>25</v>
      </c>
      <c r="N505" s="120">
        <v>50</v>
      </c>
      <c r="O505" s="120">
        <f>+I505+J505+K505+L505+M505+N505</f>
        <v>9852.41</v>
      </c>
      <c r="P505" s="120">
        <f>+H505</f>
        <v>60000</v>
      </c>
      <c r="Q505" s="120">
        <f>+P505-O505</f>
        <v>50147.59</v>
      </c>
    </row>
    <row r="506" spans="1:17" s="39" customFormat="1" ht="24" customHeight="1">
      <c r="A506" s="38">
        <v>500</v>
      </c>
      <c r="B506" s="73" t="s">
        <v>287</v>
      </c>
      <c r="C506" s="74" t="s">
        <v>288</v>
      </c>
      <c r="D506" s="56" t="s">
        <v>273</v>
      </c>
      <c r="E506" s="56" t="s">
        <v>283</v>
      </c>
      <c r="F506" s="40" t="s">
        <v>41</v>
      </c>
      <c r="G506" s="41" t="s">
        <v>10</v>
      </c>
      <c r="H506" s="120">
        <v>32000</v>
      </c>
      <c r="I506" s="120">
        <v>918.4</v>
      </c>
      <c r="J506" s="120">
        <v>972.8</v>
      </c>
      <c r="K506" s="120">
        <v>0</v>
      </c>
      <c r="L506" s="120">
        <v>0</v>
      </c>
      <c r="M506" s="120">
        <v>25</v>
      </c>
      <c r="N506" s="120">
        <v>50</v>
      </c>
      <c r="O506" s="120">
        <f>+I506+J506+K506+L506+M506+N506</f>
        <v>1966.1999999999998</v>
      </c>
      <c r="P506" s="120">
        <f>+H506</f>
        <v>32000</v>
      </c>
      <c r="Q506" s="120">
        <f>+P506-O506</f>
        <v>30033.8</v>
      </c>
    </row>
    <row r="507" spans="1:17" s="39" customFormat="1" ht="24" customHeight="1">
      <c r="A507" s="38">
        <v>501</v>
      </c>
      <c r="B507" s="73" t="s">
        <v>476</v>
      </c>
      <c r="C507" s="73" t="s">
        <v>275</v>
      </c>
      <c r="D507" s="56" t="s">
        <v>273</v>
      </c>
      <c r="E507" s="56" t="s">
        <v>283</v>
      </c>
      <c r="F507" s="40" t="s">
        <v>41</v>
      </c>
      <c r="G507" s="41" t="s">
        <v>9</v>
      </c>
      <c r="H507" s="120">
        <v>32000</v>
      </c>
      <c r="I507" s="120">
        <v>918.4</v>
      </c>
      <c r="J507" s="120">
        <v>972.8</v>
      </c>
      <c r="K507" s="120">
        <v>0</v>
      </c>
      <c r="L507" s="120">
        <v>0</v>
      </c>
      <c r="M507" s="120">
        <v>25</v>
      </c>
      <c r="N507" s="120">
        <v>50</v>
      </c>
      <c r="O507" s="120">
        <f>+I507+J507+K507+L507+M507+N507</f>
        <v>1966.1999999999998</v>
      </c>
      <c r="P507" s="120">
        <f>+H507</f>
        <v>32000</v>
      </c>
      <c r="Q507" s="120">
        <f>+P507-O507</f>
        <v>30033.8</v>
      </c>
    </row>
    <row r="508" spans="1:17" s="39" customFormat="1" ht="24" customHeight="1">
      <c r="A508" s="38">
        <v>502</v>
      </c>
      <c r="B508" s="73" t="s">
        <v>286</v>
      </c>
      <c r="C508" s="74" t="s">
        <v>4</v>
      </c>
      <c r="D508" s="56" t="s">
        <v>273</v>
      </c>
      <c r="E508" s="56" t="s">
        <v>283</v>
      </c>
      <c r="F508" s="40" t="s">
        <v>41</v>
      </c>
      <c r="G508" s="41" t="s">
        <v>10</v>
      </c>
      <c r="H508" s="120">
        <v>32000</v>
      </c>
      <c r="I508" s="120">
        <v>918.4</v>
      </c>
      <c r="J508" s="120">
        <v>972.8</v>
      </c>
      <c r="K508" s="120">
        <v>0</v>
      </c>
      <c r="L508" s="120">
        <v>0</v>
      </c>
      <c r="M508" s="120">
        <v>25</v>
      </c>
      <c r="N508" s="120">
        <v>5590.26</v>
      </c>
      <c r="O508" s="120">
        <f>+I508+J508+K508+L508+M508+N508</f>
        <v>7506.46</v>
      </c>
      <c r="P508" s="120">
        <f>+H508</f>
        <v>32000</v>
      </c>
      <c r="Q508" s="120">
        <f>+P508-O508</f>
        <v>24493.54</v>
      </c>
    </row>
    <row r="509" spans="1:17" s="39" customFormat="1" ht="24" customHeight="1">
      <c r="A509" s="38">
        <v>503</v>
      </c>
      <c r="B509" s="73" t="s">
        <v>1261</v>
      </c>
      <c r="C509" s="74" t="s">
        <v>418</v>
      </c>
      <c r="D509" s="56" t="s">
        <v>273</v>
      </c>
      <c r="E509" s="56" t="s">
        <v>283</v>
      </c>
      <c r="F509" s="40" t="s">
        <v>31</v>
      </c>
      <c r="G509" s="41" t="s">
        <v>9</v>
      </c>
      <c r="H509" s="120">
        <v>30000</v>
      </c>
      <c r="I509" s="120">
        <v>861</v>
      </c>
      <c r="J509" s="120">
        <v>912</v>
      </c>
      <c r="K509" s="120">
        <v>1715.46</v>
      </c>
      <c r="L509" s="120">
        <v>0</v>
      </c>
      <c r="M509" s="120">
        <v>25</v>
      </c>
      <c r="N509" s="120">
        <v>50</v>
      </c>
      <c r="O509" s="120">
        <f>+I509+J509+K509+L509+M509+N509</f>
        <v>3563.46</v>
      </c>
      <c r="P509" s="120">
        <f>+H509</f>
        <v>30000</v>
      </c>
      <c r="Q509" s="120">
        <f>+P509-O509</f>
        <v>26436.54</v>
      </c>
    </row>
    <row r="510" spans="1:17" s="39" customFormat="1" ht="24" customHeight="1">
      <c r="A510" s="38">
        <v>504</v>
      </c>
      <c r="B510" s="73" t="s">
        <v>278</v>
      </c>
      <c r="C510" s="74" t="s">
        <v>191</v>
      </c>
      <c r="D510" s="54" t="s">
        <v>273</v>
      </c>
      <c r="E510" s="56" t="s">
        <v>283</v>
      </c>
      <c r="F510" s="40" t="s">
        <v>41</v>
      </c>
      <c r="G510" s="41" t="s">
        <v>9</v>
      </c>
      <c r="H510" s="120">
        <v>23100</v>
      </c>
      <c r="I510" s="120">
        <v>662.97</v>
      </c>
      <c r="J510" s="120">
        <v>702.24</v>
      </c>
      <c r="K510" s="120">
        <v>1715.46</v>
      </c>
      <c r="L510" s="120">
        <v>0</v>
      </c>
      <c r="M510" s="120">
        <v>25</v>
      </c>
      <c r="N510" s="120">
        <v>0</v>
      </c>
      <c r="O510" s="120">
        <f>+I510+J510+K510+L510+M510+N510</f>
        <v>3105.67</v>
      </c>
      <c r="P510" s="120">
        <f>+H510</f>
        <v>23100</v>
      </c>
      <c r="Q510" s="120">
        <f>+P510-O510</f>
        <v>19994.330000000002</v>
      </c>
    </row>
    <row r="511" spans="1:17" s="39" customFormat="1" ht="24" customHeight="1">
      <c r="A511" s="38">
        <v>505</v>
      </c>
      <c r="B511" s="74" t="s">
        <v>284</v>
      </c>
      <c r="C511" s="74" t="s">
        <v>155</v>
      </c>
      <c r="D511" s="56" t="s">
        <v>273</v>
      </c>
      <c r="E511" s="55" t="s">
        <v>292</v>
      </c>
      <c r="F511" s="40" t="s">
        <v>41</v>
      </c>
      <c r="G511" s="41" t="s">
        <v>10</v>
      </c>
      <c r="H511" s="120">
        <v>56283.78</v>
      </c>
      <c r="I511" s="120">
        <v>1615.34</v>
      </c>
      <c r="J511" s="120">
        <v>1711.03</v>
      </c>
      <c r="K511" s="120">
        <v>5146.38</v>
      </c>
      <c r="L511" s="120">
        <v>1968.9</v>
      </c>
      <c r="M511" s="120">
        <v>25</v>
      </c>
      <c r="N511" s="120">
        <v>13801.379999999997</v>
      </c>
      <c r="O511" s="120">
        <f>+I511+J511+K511+L511+M511+N511</f>
        <v>24268.03</v>
      </c>
      <c r="P511" s="120">
        <f>+H511</f>
        <v>56283.78</v>
      </c>
      <c r="Q511" s="120">
        <f>+P511-O511</f>
        <v>32015.75</v>
      </c>
    </row>
    <row r="512" spans="1:17" s="39" customFormat="1" ht="24" customHeight="1">
      <c r="A512" s="38">
        <v>506</v>
      </c>
      <c r="B512" s="72" t="s">
        <v>291</v>
      </c>
      <c r="C512" s="72" t="s">
        <v>781</v>
      </c>
      <c r="D512" s="56" t="s">
        <v>273</v>
      </c>
      <c r="E512" s="55" t="s">
        <v>292</v>
      </c>
      <c r="F512" s="40" t="s">
        <v>41</v>
      </c>
      <c r="G512" s="41" t="s">
        <v>10</v>
      </c>
      <c r="H512" s="120">
        <v>60000</v>
      </c>
      <c r="I512" s="120">
        <v>1722</v>
      </c>
      <c r="J512" s="120">
        <v>1824</v>
      </c>
      <c r="K512" s="120">
        <v>0</v>
      </c>
      <c r="L512" s="120">
        <v>3486.68</v>
      </c>
      <c r="M512" s="120">
        <v>25</v>
      </c>
      <c r="N512" s="120">
        <v>38598.89</v>
      </c>
      <c r="O512" s="120">
        <f>+I512+J512+K512+L512+M512+N512</f>
        <v>45656.57</v>
      </c>
      <c r="P512" s="120">
        <f>+H512</f>
        <v>60000</v>
      </c>
      <c r="Q512" s="120">
        <f>+P512-O512</f>
        <v>14343.43</v>
      </c>
    </row>
    <row r="513" spans="1:17" s="39" customFormat="1" ht="24" customHeight="1">
      <c r="A513" s="38">
        <v>507</v>
      </c>
      <c r="B513" s="74" t="s">
        <v>295</v>
      </c>
      <c r="C513" s="74" t="s">
        <v>288</v>
      </c>
      <c r="D513" s="56" t="s">
        <v>273</v>
      </c>
      <c r="E513" s="54" t="s">
        <v>292</v>
      </c>
      <c r="F513" s="40" t="s">
        <v>41</v>
      </c>
      <c r="G513" s="41" t="s">
        <v>10</v>
      </c>
      <c r="H513" s="120">
        <v>60000</v>
      </c>
      <c r="I513" s="120">
        <v>1722</v>
      </c>
      <c r="J513" s="120">
        <v>1824</v>
      </c>
      <c r="K513" s="120">
        <v>0</v>
      </c>
      <c r="L513" s="120">
        <v>3486.68</v>
      </c>
      <c r="M513" s="120">
        <v>25</v>
      </c>
      <c r="N513" s="120">
        <v>50</v>
      </c>
      <c r="O513" s="120">
        <f>+I513+J513+K513+L513+M513+N513</f>
        <v>7107.68</v>
      </c>
      <c r="P513" s="120">
        <f>+H513</f>
        <v>60000</v>
      </c>
      <c r="Q513" s="120">
        <f>+P513-O513</f>
        <v>52892.32</v>
      </c>
    </row>
    <row r="514" spans="1:17" s="39" customFormat="1" ht="24" customHeight="1">
      <c r="A514" s="38">
        <v>508</v>
      </c>
      <c r="B514" s="72" t="s">
        <v>993</v>
      </c>
      <c r="C514" s="72" t="s">
        <v>435</v>
      </c>
      <c r="D514" s="56" t="s">
        <v>273</v>
      </c>
      <c r="E514" s="55" t="s">
        <v>292</v>
      </c>
      <c r="F514" s="40" t="s">
        <v>41</v>
      </c>
      <c r="G514" s="41" t="s">
        <v>9</v>
      </c>
      <c r="H514" s="120">
        <v>45000</v>
      </c>
      <c r="I514" s="120">
        <v>1291.5</v>
      </c>
      <c r="J514" s="120">
        <v>1368</v>
      </c>
      <c r="K514" s="120">
        <v>0</v>
      </c>
      <c r="L514" s="120">
        <v>1148.33</v>
      </c>
      <c r="M514" s="120">
        <v>25</v>
      </c>
      <c r="N514" s="120">
        <v>0</v>
      </c>
      <c r="O514" s="120">
        <f>+I514+J514+K514+L514+M514+N514</f>
        <v>3832.83</v>
      </c>
      <c r="P514" s="120">
        <f>+H514</f>
        <v>45000</v>
      </c>
      <c r="Q514" s="120">
        <f>+P514-O514</f>
        <v>41167.17</v>
      </c>
    </row>
    <row r="515" spans="1:17" s="39" customFormat="1" ht="24" customHeight="1">
      <c r="A515" s="38">
        <v>509</v>
      </c>
      <c r="B515" s="72" t="s">
        <v>296</v>
      </c>
      <c r="C515" s="72" t="s">
        <v>33</v>
      </c>
      <c r="D515" s="56" t="s">
        <v>273</v>
      </c>
      <c r="E515" s="54" t="s">
        <v>292</v>
      </c>
      <c r="F515" s="40" t="s">
        <v>41</v>
      </c>
      <c r="G515" s="41" t="s">
        <v>9</v>
      </c>
      <c r="H515" s="120">
        <v>40000</v>
      </c>
      <c r="I515" s="120">
        <v>1148</v>
      </c>
      <c r="J515" s="120">
        <v>1216</v>
      </c>
      <c r="K515" s="120">
        <v>1715.46</v>
      </c>
      <c r="L515" s="120">
        <v>185.33</v>
      </c>
      <c r="M515" s="120">
        <v>25</v>
      </c>
      <c r="N515" s="120">
        <v>10649.41</v>
      </c>
      <c r="O515" s="120">
        <f>+I515+J515+K515+L515+M515+N515</f>
        <v>14939.2</v>
      </c>
      <c r="P515" s="120">
        <f>+H515</f>
        <v>40000</v>
      </c>
      <c r="Q515" s="120">
        <f>+P515-O515</f>
        <v>25060.799999999999</v>
      </c>
    </row>
    <row r="516" spans="1:17" s="39" customFormat="1" ht="24" customHeight="1">
      <c r="A516" s="38">
        <v>510</v>
      </c>
      <c r="B516" s="78" t="s">
        <v>297</v>
      </c>
      <c r="C516" s="74" t="s">
        <v>33</v>
      </c>
      <c r="D516" s="56" t="s">
        <v>273</v>
      </c>
      <c r="E516" s="54" t="s">
        <v>292</v>
      </c>
      <c r="F516" s="40" t="s">
        <v>41</v>
      </c>
      <c r="G516" s="41" t="s">
        <v>9</v>
      </c>
      <c r="H516" s="120">
        <v>40000</v>
      </c>
      <c r="I516" s="120">
        <v>1148</v>
      </c>
      <c r="J516" s="120">
        <v>1216</v>
      </c>
      <c r="K516" s="120">
        <v>1715.46</v>
      </c>
      <c r="L516" s="120">
        <v>185.33</v>
      </c>
      <c r="M516" s="120">
        <v>25</v>
      </c>
      <c r="N516" s="120">
        <v>628</v>
      </c>
      <c r="O516" s="120">
        <f>+I516+J516+K516+L516+M516+N516</f>
        <v>4917.79</v>
      </c>
      <c r="P516" s="120">
        <f>+H516</f>
        <v>40000</v>
      </c>
      <c r="Q516" s="120">
        <f>+P516-O516</f>
        <v>35082.21</v>
      </c>
    </row>
    <row r="517" spans="1:17" s="39" customFormat="1" ht="24" customHeight="1">
      <c r="A517" s="38">
        <v>511</v>
      </c>
      <c r="B517" s="74" t="s">
        <v>306</v>
      </c>
      <c r="C517" s="74" t="s">
        <v>779</v>
      </c>
      <c r="D517" s="56" t="s">
        <v>273</v>
      </c>
      <c r="E517" s="54" t="s">
        <v>298</v>
      </c>
      <c r="F517" s="40" t="s">
        <v>41</v>
      </c>
      <c r="G517" s="41" t="s">
        <v>9</v>
      </c>
      <c r="H517" s="120">
        <v>50000</v>
      </c>
      <c r="I517" s="120">
        <v>1435</v>
      </c>
      <c r="J517" s="120">
        <v>1520</v>
      </c>
      <c r="K517" s="120">
        <v>1715.46</v>
      </c>
      <c r="L517" s="120">
        <v>1596.68</v>
      </c>
      <c r="M517" s="120">
        <v>25</v>
      </c>
      <c r="N517" s="120">
        <v>50</v>
      </c>
      <c r="O517" s="120">
        <f>+I517+J517+K517+L517+M517+N517</f>
        <v>6342.14</v>
      </c>
      <c r="P517" s="120">
        <f>+H517</f>
        <v>50000</v>
      </c>
      <c r="Q517" s="120">
        <f>+P517-O517</f>
        <v>43657.86</v>
      </c>
    </row>
    <row r="518" spans="1:17" s="39" customFormat="1" ht="24" customHeight="1">
      <c r="A518" s="38">
        <v>512</v>
      </c>
      <c r="B518" s="73" t="s">
        <v>305</v>
      </c>
      <c r="C518" s="73" t="s">
        <v>781</v>
      </c>
      <c r="D518" s="56" t="s">
        <v>273</v>
      </c>
      <c r="E518" s="56" t="s">
        <v>298</v>
      </c>
      <c r="F518" s="40" t="s">
        <v>41</v>
      </c>
      <c r="G518" s="41" t="s">
        <v>9</v>
      </c>
      <c r="H518" s="120">
        <v>75000</v>
      </c>
      <c r="I518" s="120">
        <v>2152.5</v>
      </c>
      <c r="J518" s="120">
        <v>2280</v>
      </c>
      <c r="K518" s="120">
        <v>0</v>
      </c>
      <c r="L518" s="120">
        <v>6309.38</v>
      </c>
      <c r="M518" s="120">
        <v>25</v>
      </c>
      <c r="N518" s="120">
        <v>678</v>
      </c>
      <c r="O518" s="120">
        <f>+I518+J518+K518+L518+M518+N518</f>
        <v>11444.880000000001</v>
      </c>
      <c r="P518" s="120">
        <f>+H518</f>
        <v>75000</v>
      </c>
      <c r="Q518" s="120">
        <f>+P518-O518</f>
        <v>63555.119999999995</v>
      </c>
    </row>
    <row r="519" spans="1:17" s="39" customFormat="1" ht="24" customHeight="1">
      <c r="A519" s="38">
        <v>513</v>
      </c>
      <c r="B519" s="74" t="s">
        <v>299</v>
      </c>
      <c r="C519" s="74" t="s">
        <v>781</v>
      </c>
      <c r="D519" s="56" t="s">
        <v>273</v>
      </c>
      <c r="E519" s="54" t="s">
        <v>298</v>
      </c>
      <c r="F519" s="40" t="s">
        <v>41</v>
      </c>
      <c r="G519" s="41" t="s">
        <v>9</v>
      </c>
      <c r="H519" s="120">
        <v>32000</v>
      </c>
      <c r="I519" s="120">
        <v>918.4</v>
      </c>
      <c r="J519" s="120">
        <v>972.8</v>
      </c>
      <c r="K519" s="120">
        <v>1715.46</v>
      </c>
      <c r="L519" s="120">
        <v>0</v>
      </c>
      <c r="M519" s="120">
        <v>25</v>
      </c>
      <c r="N519" s="120">
        <v>1050</v>
      </c>
      <c r="O519" s="120">
        <f>+I519+J519+K519+L519+M519+N519</f>
        <v>4681.66</v>
      </c>
      <c r="P519" s="120">
        <f>+H519</f>
        <v>32000</v>
      </c>
      <c r="Q519" s="120">
        <f>+P519-O519</f>
        <v>27318.34</v>
      </c>
    </row>
    <row r="520" spans="1:17" s="39" customFormat="1" ht="24" customHeight="1">
      <c r="A520" s="38">
        <v>514</v>
      </c>
      <c r="B520" s="73" t="s">
        <v>300</v>
      </c>
      <c r="C520" s="73" t="s">
        <v>781</v>
      </c>
      <c r="D520" s="56" t="s">
        <v>273</v>
      </c>
      <c r="E520" s="56" t="s">
        <v>298</v>
      </c>
      <c r="F520" s="40" t="s">
        <v>41</v>
      </c>
      <c r="G520" s="41" t="s">
        <v>9</v>
      </c>
      <c r="H520" s="120">
        <v>32000</v>
      </c>
      <c r="I520" s="120">
        <v>918.4</v>
      </c>
      <c r="J520" s="120">
        <v>972.8</v>
      </c>
      <c r="K520" s="120">
        <v>3430.92</v>
      </c>
      <c r="L520" s="120">
        <v>0</v>
      </c>
      <c r="M520" s="120">
        <v>25</v>
      </c>
      <c r="N520" s="120">
        <v>550</v>
      </c>
      <c r="O520" s="120">
        <f>+I520+J520+K520+L520+M520+N520</f>
        <v>5897.12</v>
      </c>
      <c r="P520" s="120">
        <f>+H520</f>
        <v>32000</v>
      </c>
      <c r="Q520" s="120">
        <f>+P520-O520</f>
        <v>26102.880000000001</v>
      </c>
    </row>
    <row r="521" spans="1:17" s="39" customFormat="1" ht="24" customHeight="1">
      <c r="A521" s="38">
        <v>515</v>
      </c>
      <c r="B521" s="73" t="s">
        <v>301</v>
      </c>
      <c r="C521" s="73" t="s">
        <v>4</v>
      </c>
      <c r="D521" s="56" t="s">
        <v>273</v>
      </c>
      <c r="E521" s="54" t="s">
        <v>298</v>
      </c>
      <c r="F521" s="40" t="s">
        <v>41</v>
      </c>
      <c r="G521" s="41" t="s">
        <v>9</v>
      </c>
      <c r="H521" s="120">
        <v>32000</v>
      </c>
      <c r="I521" s="120">
        <v>918.4</v>
      </c>
      <c r="J521" s="120">
        <v>972.8</v>
      </c>
      <c r="K521" s="120">
        <v>6861.84</v>
      </c>
      <c r="L521" s="120">
        <v>0</v>
      </c>
      <c r="M521" s="120">
        <v>25</v>
      </c>
      <c r="N521" s="120">
        <v>50</v>
      </c>
      <c r="O521" s="120">
        <f>+I521+J521+K521+L521+M521+N521</f>
        <v>8828.0400000000009</v>
      </c>
      <c r="P521" s="120">
        <f>+H521</f>
        <v>32000</v>
      </c>
      <c r="Q521" s="120">
        <f>+P521-O521</f>
        <v>23171.96</v>
      </c>
    </row>
    <row r="522" spans="1:17" s="39" customFormat="1" ht="24" customHeight="1">
      <c r="A522" s="38">
        <v>516</v>
      </c>
      <c r="B522" s="74" t="s">
        <v>309</v>
      </c>
      <c r="C522" s="74" t="s">
        <v>33</v>
      </c>
      <c r="D522" s="56" t="s">
        <v>273</v>
      </c>
      <c r="E522" s="54" t="s">
        <v>298</v>
      </c>
      <c r="F522" s="40" t="s">
        <v>31</v>
      </c>
      <c r="G522" s="41" t="s">
        <v>9</v>
      </c>
      <c r="H522" s="120">
        <v>40000</v>
      </c>
      <c r="I522" s="120">
        <v>1148</v>
      </c>
      <c r="J522" s="120">
        <v>1216</v>
      </c>
      <c r="K522" s="120">
        <v>0</v>
      </c>
      <c r="L522" s="120">
        <v>442.65</v>
      </c>
      <c r="M522" s="120">
        <v>25</v>
      </c>
      <c r="N522" s="120">
        <v>1563.39</v>
      </c>
      <c r="O522" s="120">
        <f>+I522+J522+K522+L522+M522+N522</f>
        <v>4395.04</v>
      </c>
      <c r="P522" s="120">
        <f>+H522</f>
        <v>40000</v>
      </c>
      <c r="Q522" s="120">
        <f>+P522-O522</f>
        <v>35604.959999999999</v>
      </c>
    </row>
    <row r="523" spans="1:17" s="39" customFormat="1" ht="24" customHeight="1">
      <c r="A523" s="38">
        <v>517</v>
      </c>
      <c r="B523" s="74" t="s">
        <v>482</v>
      </c>
      <c r="C523" s="74" t="s">
        <v>781</v>
      </c>
      <c r="D523" s="56" t="s">
        <v>273</v>
      </c>
      <c r="E523" s="54" t="s">
        <v>317</v>
      </c>
      <c r="F523" s="40" t="s">
        <v>41</v>
      </c>
      <c r="G523" s="41" t="s">
        <v>10</v>
      </c>
      <c r="H523" s="120">
        <v>65000</v>
      </c>
      <c r="I523" s="120">
        <v>1865.5</v>
      </c>
      <c r="J523" s="120">
        <v>1976</v>
      </c>
      <c r="K523" s="120">
        <v>1715.46</v>
      </c>
      <c r="L523" s="120">
        <v>4084.48</v>
      </c>
      <c r="M523" s="120">
        <v>25</v>
      </c>
      <c r="N523" s="120">
        <v>8509.619999999999</v>
      </c>
      <c r="O523" s="120">
        <f>+I523+J523+K523+L523+M523+N523</f>
        <v>18176.059999999998</v>
      </c>
      <c r="P523" s="120">
        <f>+H523</f>
        <v>65000</v>
      </c>
      <c r="Q523" s="120">
        <f>+P523-O523</f>
        <v>46823.94</v>
      </c>
    </row>
    <row r="524" spans="1:17" s="39" customFormat="1" ht="24" customHeight="1">
      <c r="A524" s="38">
        <v>518</v>
      </c>
      <c r="B524" s="74" t="s">
        <v>323</v>
      </c>
      <c r="C524" s="72" t="s">
        <v>239</v>
      </c>
      <c r="D524" s="56" t="s">
        <v>273</v>
      </c>
      <c r="E524" s="54" t="s">
        <v>317</v>
      </c>
      <c r="F524" s="40" t="s">
        <v>41</v>
      </c>
      <c r="G524" s="41" t="s">
        <v>10</v>
      </c>
      <c r="H524" s="120">
        <v>50000</v>
      </c>
      <c r="I524" s="120">
        <v>1435</v>
      </c>
      <c r="J524" s="120">
        <v>1520</v>
      </c>
      <c r="K524" s="120">
        <v>0</v>
      </c>
      <c r="L524" s="120">
        <v>1854</v>
      </c>
      <c r="M524" s="120">
        <v>25</v>
      </c>
      <c r="N524" s="120">
        <v>10723.77</v>
      </c>
      <c r="O524" s="120">
        <f>+I524+J524+K524+L524+M524+N524</f>
        <v>15557.77</v>
      </c>
      <c r="P524" s="120">
        <f>+H524</f>
        <v>50000</v>
      </c>
      <c r="Q524" s="120">
        <f>+P524-O524</f>
        <v>34442.229999999996</v>
      </c>
    </row>
    <row r="525" spans="1:17" s="39" customFormat="1" ht="24" customHeight="1">
      <c r="A525" s="38">
        <v>519</v>
      </c>
      <c r="B525" s="74" t="s">
        <v>324</v>
      </c>
      <c r="C525" s="72" t="s">
        <v>239</v>
      </c>
      <c r="D525" s="56" t="s">
        <v>273</v>
      </c>
      <c r="E525" s="54" t="s">
        <v>317</v>
      </c>
      <c r="F525" s="40" t="s">
        <v>41</v>
      </c>
      <c r="G525" s="41" t="s">
        <v>9</v>
      </c>
      <c r="H525" s="120">
        <v>35000</v>
      </c>
      <c r="I525" s="120">
        <v>1004.5</v>
      </c>
      <c r="J525" s="120">
        <v>1064</v>
      </c>
      <c r="K525" s="120">
        <v>3430.92</v>
      </c>
      <c r="L525" s="120">
        <v>0</v>
      </c>
      <c r="M525" s="120">
        <v>25</v>
      </c>
      <c r="N525" s="120">
        <v>50</v>
      </c>
      <c r="O525" s="120">
        <f>+I525+J525+K525+L525+M525+N525</f>
        <v>5574.42</v>
      </c>
      <c r="P525" s="120">
        <f>+H525</f>
        <v>35000</v>
      </c>
      <c r="Q525" s="120">
        <f>+P525-O525</f>
        <v>29425.58</v>
      </c>
    </row>
    <row r="526" spans="1:17" s="39" customFormat="1" ht="24" customHeight="1">
      <c r="A526" s="38">
        <v>520</v>
      </c>
      <c r="B526" s="74" t="s">
        <v>325</v>
      </c>
      <c r="C526" s="72" t="s">
        <v>239</v>
      </c>
      <c r="D526" s="56" t="s">
        <v>273</v>
      </c>
      <c r="E526" s="54" t="s">
        <v>317</v>
      </c>
      <c r="F526" s="40" t="s">
        <v>41</v>
      </c>
      <c r="G526" s="41" t="s">
        <v>10</v>
      </c>
      <c r="H526" s="120">
        <v>35000</v>
      </c>
      <c r="I526" s="120">
        <v>1004.5</v>
      </c>
      <c r="J526" s="120">
        <v>1064</v>
      </c>
      <c r="K526" s="120">
        <v>0</v>
      </c>
      <c r="L526" s="120">
        <v>0</v>
      </c>
      <c r="M526" s="120">
        <v>25</v>
      </c>
      <c r="N526" s="120">
        <v>1050</v>
      </c>
      <c r="O526" s="120">
        <f>+I526+J526+K526+L526+M526+N526</f>
        <v>3143.5</v>
      </c>
      <c r="P526" s="120">
        <f>+H526</f>
        <v>35000</v>
      </c>
      <c r="Q526" s="120">
        <f>+P526-O526</f>
        <v>31856.5</v>
      </c>
    </row>
    <row r="527" spans="1:17" s="39" customFormat="1" ht="24" customHeight="1">
      <c r="A527" s="38">
        <v>521</v>
      </c>
      <c r="B527" s="74" t="s">
        <v>957</v>
      </c>
      <c r="C527" s="72" t="s">
        <v>239</v>
      </c>
      <c r="D527" s="56" t="s">
        <v>273</v>
      </c>
      <c r="E527" s="54" t="s">
        <v>317</v>
      </c>
      <c r="F527" s="40" t="s">
        <v>31</v>
      </c>
      <c r="G527" s="41" t="s">
        <v>10</v>
      </c>
      <c r="H527" s="120">
        <v>30000</v>
      </c>
      <c r="I527" s="120">
        <v>861</v>
      </c>
      <c r="J527" s="120">
        <v>912</v>
      </c>
      <c r="K527" s="120">
        <v>0</v>
      </c>
      <c r="L527" s="120">
        <v>0</v>
      </c>
      <c r="M527" s="120">
        <v>25</v>
      </c>
      <c r="N527" s="120">
        <v>1000</v>
      </c>
      <c r="O527" s="120">
        <f>+I527+J527+K527+L527+M527+N527</f>
        <v>2798</v>
      </c>
      <c r="P527" s="120">
        <f>+H527</f>
        <v>30000</v>
      </c>
      <c r="Q527" s="120">
        <f>+P527-O527</f>
        <v>27202</v>
      </c>
    </row>
    <row r="528" spans="1:17" s="39" customFormat="1" ht="24" customHeight="1">
      <c r="A528" s="38">
        <v>522</v>
      </c>
      <c r="B528" s="74" t="s">
        <v>329</v>
      </c>
      <c r="C528" s="72" t="s">
        <v>89</v>
      </c>
      <c r="D528" s="56" t="s">
        <v>273</v>
      </c>
      <c r="E528" s="54" t="s">
        <v>317</v>
      </c>
      <c r="F528" s="40" t="s">
        <v>41</v>
      </c>
      <c r="G528" s="41" t="s">
        <v>10</v>
      </c>
      <c r="H528" s="120">
        <v>25593.75</v>
      </c>
      <c r="I528" s="120">
        <v>734.54</v>
      </c>
      <c r="J528" s="120">
        <v>778.05</v>
      </c>
      <c r="K528" s="120">
        <v>0</v>
      </c>
      <c r="L528" s="120">
        <v>0</v>
      </c>
      <c r="M528" s="120">
        <v>25</v>
      </c>
      <c r="N528" s="120">
        <v>550</v>
      </c>
      <c r="O528" s="120">
        <f>+I528+J528+K528+L528+M528+N528</f>
        <v>2087.59</v>
      </c>
      <c r="P528" s="120">
        <f>+H528</f>
        <v>25593.75</v>
      </c>
      <c r="Q528" s="120">
        <f>+P528-O528</f>
        <v>23506.16</v>
      </c>
    </row>
    <row r="529" spans="1:17" s="39" customFormat="1" ht="24" customHeight="1">
      <c r="A529" s="38">
        <v>523</v>
      </c>
      <c r="B529" s="74" t="s">
        <v>621</v>
      </c>
      <c r="C529" s="74" t="s">
        <v>418</v>
      </c>
      <c r="D529" s="56" t="s">
        <v>273</v>
      </c>
      <c r="E529" s="54" t="s">
        <v>317</v>
      </c>
      <c r="F529" s="40" t="s">
        <v>31</v>
      </c>
      <c r="G529" s="41" t="s">
        <v>10</v>
      </c>
      <c r="H529" s="120">
        <v>27000</v>
      </c>
      <c r="I529" s="120">
        <v>774.9</v>
      </c>
      <c r="J529" s="120">
        <v>820.8</v>
      </c>
      <c r="K529" s="120">
        <v>0</v>
      </c>
      <c r="L529" s="120">
        <v>0</v>
      </c>
      <c r="M529" s="120">
        <v>25</v>
      </c>
      <c r="N529" s="120">
        <v>0</v>
      </c>
      <c r="O529" s="120">
        <f>+I529+J529+K529+L529+M529+N529</f>
        <v>1620.6999999999998</v>
      </c>
      <c r="P529" s="120">
        <f>+H529</f>
        <v>27000</v>
      </c>
      <c r="Q529" s="120">
        <f>+P529-O529</f>
        <v>25379.3</v>
      </c>
    </row>
    <row r="530" spans="1:17" s="39" customFormat="1" ht="24" customHeight="1">
      <c r="A530" s="38">
        <v>524</v>
      </c>
      <c r="B530" s="74" t="s">
        <v>326</v>
      </c>
      <c r="C530" s="74" t="s">
        <v>33</v>
      </c>
      <c r="D530" s="56" t="s">
        <v>273</v>
      </c>
      <c r="E530" s="54" t="s">
        <v>317</v>
      </c>
      <c r="F530" s="40" t="s">
        <v>41</v>
      </c>
      <c r="G530" s="41" t="s">
        <v>9</v>
      </c>
      <c r="H530" s="120">
        <v>30187.5</v>
      </c>
      <c r="I530" s="120">
        <v>866.38</v>
      </c>
      <c r="J530" s="120">
        <v>917.7</v>
      </c>
      <c r="K530" s="120">
        <v>1715.46</v>
      </c>
      <c r="L530" s="120">
        <v>0</v>
      </c>
      <c r="M530" s="120">
        <v>25</v>
      </c>
      <c r="N530" s="120">
        <v>4598.6400000000003</v>
      </c>
      <c r="O530" s="120">
        <f>+I530+J530+K530+L530+M530+N530</f>
        <v>8123.18</v>
      </c>
      <c r="P530" s="120">
        <f>+H530</f>
        <v>30187.5</v>
      </c>
      <c r="Q530" s="120">
        <f>+P530-O530</f>
        <v>22064.32</v>
      </c>
    </row>
    <row r="531" spans="1:17" s="39" customFormat="1" ht="24" customHeight="1">
      <c r="A531" s="38">
        <v>525</v>
      </c>
      <c r="B531" s="73" t="s">
        <v>949</v>
      </c>
      <c r="C531" s="73" t="s">
        <v>32</v>
      </c>
      <c r="D531" s="56" t="s">
        <v>273</v>
      </c>
      <c r="E531" s="56" t="s">
        <v>332</v>
      </c>
      <c r="F531" s="40" t="s">
        <v>31</v>
      </c>
      <c r="G531" s="41" t="s">
        <v>10</v>
      </c>
      <c r="H531" s="120">
        <v>60000</v>
      </c>
      <c r="I531" s="120">
        <v>1722</v>
      </c>
      <c r="J531" s="120">
        <v>1824</v>
      </c>
      <c r="K531" s="120">
        <v>0</v>
      </c>
      <c r="L531" s="120">
        <v>3486.68</v>
      </c>
      <c r="M531" s="120">
        <v>25</v>
      </c>
      <c r="N531" s="120">
        <v>0</v>
      </c>
      <c r="O531" s="120">
        <f>+I531+J531+K531+L531+M531+N531</f>
        <v>7057.68</v>
      </c>
      <c r="P531" s="120">
        <f>+H531</f>
        <v>60000</v>
      </c>
      <c r="Q531" s="120">
        <f>+P531-O531</f>
        <v>52942.32</v>
      </c>
    </row>
    <row r="532" spans="1:17" s="39" customFormat="1" ht="24" customHeight="1">
      <c r="A532" s="38">
        <v>526</v>
      </c>
      <c r="B532" s="74" t="s">
        <v>276</v>
      </c>
      <c r="C532" s="74" t="s">
        <v>779</v>
      </c>
      <c r="D532" s="54" t="s">
        <v>273</v>
      </c>
      <c r="E532" s="54" t="s">
        <v>332</v>
      </c>
      <c r="F532" s="40" t="s">
        <v>41</v>
      </c>
      <c r="G532" s="41" t="s">
        <v>9</v>
      </c>
      <c r="H532" s="120">
        <v>40000</v>
      </c>
      <c r="I532" s="120">
        <v>1148</v>
      </c>
      <c r="J532" s="120">
        <v>1216</v>
      </c>
      <c r="K532" s="120">
        <v>0</v>
      </c>
      <c r="L532" s="120">
        <v>442.65</v>
      </c>
      <c r="M532" s="120">
        <v>25</v>
      </c>
      <c r="N532" s="120">
        <v>0</v>
      </c>
      <c r="O532" s="120">
        <f>+I532+J532+K532+L532+M532+N532</f>
        <v>2831.65</v>
      </c>
      <c r="P532" s="120">
        <f>+H532</f>
        <v>40000</v>
      </c>
      <c r="Q532" s="120">
        <f>+P532-O532</f>
        <v>37168.35</v>
      </c>
    </row>
    <row r="533" spans="1:17" s="39" customFormat="1" ht="24" customHeight="1">
      <c r="A533" s="38">
        <v>527</v>
      </c>
      <c r="B533" s="73" t="s">
        <v>358</v>
      </c>
      <c r="C533" s="74" t="s">
        <v>47</v>
      </c>
      <c r="D533" s="54" t="s">
        <v>273</v>
      </c>
      <c r="E533" s="54" t="s">
        <v>332</v>
      </c>
      <c r="F533" s="40" t="s">
        <v>41</v>
      </c>
      <c r="G533" s="41" t="s">
        <v>9</v>
      </c>
      <c r="H533" s="120">
        <v>85000</v>
      </c>
      <c r="I533" s="120">
        <v>2439.5</v>
      </c>
      <c r="J533" s="120">
        <v>2584</v>
      </c>
      <c r="K533" s="120">
        <v>1715.46</v>
      </c>
      <c r="L533" s="120">
        <v>8148.13</v>
      </c>
      <c r="M533" s="120">
        <v>25</v>
      </c>
      <c r="N533" s="120">
        <v>1293</v>
      </c>
      <c r="O533" s="120">
        <f>+I533+J533+K533+L533+M533+N533</f>
        <v>16205.09</v>
      </c>
      <c r="P533" s="120">
        <f>+H533</f>
        <v>85000</v>
      </c>
      <c r="Q533" s="120">
        <f>+P533-O533</f>
        <v>68794.91</v>
      </c>
    </row>
    <row r="534" spans="1:17" s="39" customFormat="1" ht="24" customHeight="1">
      <c r="A534" s="38">
        <v>528</v>
      </c>
      <c r="B534" s="73" t="s">
        <v>334</v>
      </c>
      <c r="C534" s="73" t="s">
        <v>96</v>
      </c>
      <c r="D534" s="56" t="s">
        <v>273</v>
      </c>
      <c r="E534" s="56" t="s">
        <v>332</v>
      </c>
      <c r="F534" s="40" t="s">
        <v>41</v>
      </c>
      <c r="G534" s="41" t="s">
        <v>9</v>
      </c>
      <c r="H534" s="120">
        <v>60000</v>
      </c>
      <c r="I534" s="120">
        <v>1722</v>
      </c>
      <c r="J534" s="120">
        <v>1824</v>
      </c>
      <c r="K534" s="120">
        <v>0</v>
      </c>
      <c r="L534" s="120">
        <v>3486.68</v>
      </c>
      <c r="M534" s="120">
        <v>25</v>
      </c>
      <c r="N534" s="120">
        <v>21161.73</v>
      </c>
      <c r="O534" s="120">
        <f>+I534+J534+K534+L534+M534+N534</f>
        <v>28219.41</v>
      </c>
      <c r="P534" s="120">
        <f>+H534</f>
        <v>60000</v>
      </c>
      <c r="Q534" s="120">
        <f>+P534-O534</f>
        <v>31780.59</v>
      </c>
    </row>
    <row r="535" spans="1:17" s="39" customFormat="1" ht="24" customHeight="1">
      <c r="A535" s="38">
        <v>529</v>
      </c>
      <c r="B535" s="73" t="s">
        <v>341</v>
      </c>
      <c r="C535" s="74" t="s">
        <v>42</v>
      </c>
      <c r="D535" s="56" t="s">
        <v>273</v>
      </c>
      <c r="E535" s="54" t="s">
        <v>332</v>
      </c>
      <c r="F535" s="40" t="s">
        <v>41</v>
      </c>
      <c r="G535" s="41" t="s">
        <v>9</v>
      </c>
      <c r="H535" s="120">
        <v>35000</v>
      </c>
      <c r="I535" s="120">
        <v>1004.5</v>
      </c>
      <c r="J535" s="120">
        <v>1064</v>
      </c>
      <c r="K535" s="120">
        <v>0</v>
      </c>
      <c r="L535" s="120">
        <v>0</v>
      </c>
      <c r="M535" s="120">
        <v>25</v>
      </c>
      <c r="N535" s="120">
        <v>550</v>
      </c>
      <c r="O535" s="120">
        <f>+I535+J535+K535+L535+M535+N535</f>
        <v>2643.5</v>
      </c>
      <c r="P535" s="120">
        <f>+H535</f>
        <v>35000</v>
      </c>
      <c r="Q535" s="120">
        <f>+P535-O535</f>
        <v>32356.5</v>
      </c>
    </row>
    <row r="536" spans="1:17" s="39" customFormat="1" ht="24" customHeight="1">
      <c r="A536" s="38">
        <v>530</v>
      </c>
      <c r="B536" s="73" t="s">
        <v>342</v>
      </c>
      <c r="C536" s="73" t="s">
        <v>42</v>
      </c>
      <c r="D536" s="56" t="s">
        <v>273</v>
      </c>
      <c r="E536" s="54" t="s">
        <v>332</v>
      </c>
      <c r="F536" s="40" t="s">
        <v>41</v>
      </c>
      <c r="G536" s="41" t="s">
        <v>9</v>
      </c>
      <c r="H536" s="120">
        <v>35000</v>
      </c>
      <c r="I536" s="120">
        <v>1004.5</v>
      </c>
      <c r="J536" s="120">
        <v>1064</v>
      </c>
      <c r="K536" s="120">
        <v>3430.92</v>
      </c>
      <c r="L536" s="120">
        <v>0</v>
      </c>
      <c r="M536" s="120">
        <v>25</v>
      </c>
      <c r="N536" s="120">
        <v>550</v>
      </c>
      <c r="O536" s="120">
        <f>+I536+J536+K536+L536+M536+N536</f>
        <v>6074.42</v>
      </c>
      <c r="P536" s="120">
        <f>+H536</f>
        <v>35000</v>
      </c>
      <c r="Q536" s="120">
        <f>+P536-O536</f>
        <v>28925.58</v>
      </c>
    </row>
    <row r="537" spans="1:17" s="39" customFormat="1" ht="24" customHeight="1">
      <c r="A537" s="38">
        <v>531</v>
      </c>
      <c r="B537" s="74" t="s">
        <v>242</v>
      </c>
      <c r="C537" s="74" t="s">
        <v>42</v>
      </c>
      <c r="D537" s="56" t="s">
        <v>273</v>
      </c>
      <c r="E537" s="54" t="s">
        <v>332</v>
      </c>
      <c r="F537" s="40" t="s">
        <v>31</v>
      </c>
      <c r="G537" s="41" t="s">
        <v>9</v>
      </c>
      <c r="H537" s="120">
        <v>40000</v>
      </c>
      <c r="I537" s="120">
        <v>1148</v>
      </c>
      <c r="J537" s="120">
        <v>1216</v>
      </c>
      <c r="K537" s="120">
        <v>0</v>
      </c>
      <c r="L537" s="120">
        <v>442.65</v>
      </c>
      <c r="M537" s="120">
        <v>25</v>
      </c>
      <c r="N537" s="120">
        <v>2300</v>
      </c>
      <c r="O537" s="120">
        <f>+I537+J537+K537+L537+M537+N537</f>
        <v>5131.6499999999996</v>
      </c>
      <c r="P537" s="120">
        <f>+H537</f>
        <v>40000</v>
      </c>
      <c r="Q537" s="120">
        <f>+P537-O537</f>
        <v>34868.35</v>
      </c>
    </row>
    <row r="538" spans="1:17" s="39" customFormat="1" ht="24" customHeight="1">
      <c r="A538" s="38">
        <v>532</v>
      </c>
      <c r="B538" s="74" t="s">
        <v>464</v>
      </c>
      <c r="C538" s="77" t="s">
        <v>418</v>
      </c>
      <c r="D538" s="56" t="s">
        <v>273</v>
      </c>
      <c r="E538" s="54" t="s">
        <v>332</v>
      </c>
      <c r="F538" s="40" t="s">
        <v>31</v>
      </c>
      <c r="G538" s="41" t="s">
        <v>9</v>
      </c>
      <c r="H538" s="120">
        <v>33000</v>
      </c>
      <c r="I538" s="120">
        <v>947.1</v>
      </c>
      <c r="J538" s="120">
        <v>1003.2</v>
      </c>
      <c r="K538" s="120">
        <v>0</v>
      </c>
      <c r="L538" s="120">
        <v>0</v>
      </c>
      <c r="M538" s="120">
        <v>25</v>
      </c>
      <c r="N538" s="120">
        <v>50</v>
      </c>
      <c r="O538" s="120">
        <f>+I538+J538+K538+L538+M538+N538</f>
        <v>2025.3000000000002</v>
      </c>
      <c r="P538" s="120">
        <f>+H538</f>
        <v>33000</v>
      </c>
      <c r="Q538" s="120">
        <f>+P538-O538</f>
        <v>30974.7</v>
      </c>
    </row>
    <row r="539" spans="1:17" s="39" customFormat="1" ht="24" customHeight="1">
      <c r="A539" s="38">
        <v>533</v>
      </c>
      <c r="B539" s="74" t="s">
        <v>335</v>
      </c>
      <c r="C539" s="78" t="s">
        <v>33</v>
      </c>
      <c r="D539" s="56" t="s">
        <v>273</v>
      </c>
      <c r="E539" s="54" t="s">
        <v>332</v>
      </c>
      <c r="F539" s="40" t="s">
        <v>41</v>
      </c>
      <c r="G539" s="41" t="s">
        <v>9</v>
      </c>
      <c r="H539" s="120">
        <v>35000</v>
      </c>
      <c r="I539" s="120">
        <v>1004.5</v>
      </c>
      <c r="J539" s="120">
        <v>1064</v>
      </c>
      <c r="K539" s="120">
        <v>1715.46</v>
      </c>
      <c r="L539" s="120">
        <v>0</v>
      </c>
      <c r="M539" s="120">
        <v>25</v>
      </c>
      <c r="N539" s="120">
        <v>678</v>
      </c>
      <c r="O539" s="120">
        <f>+I539+J539+K539+L539+M539+N539</f>
        <v>4486.96</v>
      </c>
      <c r="P539" s="120">
        <f>+H539</f>
        <v>35000</v>
      </c>
      <c r="Q539" s="120">
        <f>+P539-O539</f>
        <v>30513.040000000001</v>
      </c>
    </row>
    <row r="540" spans="1:17" s="39" customFormat="1" ht="24" customHeight="1">
      <c r="A540" s="38">
        <v>534</v>
      </c>
      <c r="B540" s="73" t="s">
        <v>980</v>
      </c>
      <c r="C540" s="73" t="s">
        <v>36</v>
      </c>
      <c r="D540" s="56" t="s">
        <v>273</v>
      </c>
      <c r="E540" s="54" t="s">
        <v>332</v>
      </c>
      <c r="F540" s="40" t="s">
        <v>31</v>
      </c>
      <c r="G540" s="41" t="s">
        <v>9</v>
      </c>
      <c r="H540" s="120">
        <v>26000</v>
      </c>
      <c r="I540" s="120">
        <v>746.2</v>
      </c>
      <c r="J540" s="120">
        <v>790.4</v>
      </c>
      <c r="K540" s="120">
        <v>0</v>
      </c>
      <c r="L540" s="120">
        <v>0</v>
      </c>
      <c r="M540" s="120">
        <v>25</v>
      </c>
      <c r="N540" s="120">
        <v>0</v>
      </c>
      <c r="O540" s="120">
        <f>+I540+J540+K540+L540+M540+N540</f>
        <v>1561.6</v>
      </c>
      <c r="P540" s="120">
        <f>+H540</f>
        <v>26000</v>
      </c>
      <c r="Q540" s="120">
        <f>+P540-O540</f>
        <v>24438.400000000001</v>
      </c>
    </row>
    <row r="541" spans="1:17" s="39" customFormat="1" ht="24" customHeight="1">
      <c r="A541" s="38">
        <v>535</v>
      </c>
      <c r="B541" s="72" t="s">
        <v>841</v>
      </c>
      <c r="C541" s="73" t="s">
        <v>1116</v>
      </c>
      <c r="D541" s="56" t="s">
        <v>273</v>
      </c>
      <c r="E541" s="54" t="s">
        <v>332</v>
      </c>
      <c r="F541" s="40" t="s">
        <v>31</v>
      </c>
      <c r="G541" s="41" t="s">
        <v>10</v>
      </c>
      <c r="H541" s="120">
        <v>30000</v>
      </c>
      <c r="I541" s="120">
        <v>861</v>
      </c>
      <c r="J541" s="120">
        <v>912</v>
      </c>
      <c r="K541" s="120">
        <v>0</v>
      </c>
      <c r="L541" s="120">
        <v>0</v>
      </c>
      <c r="M541" s="120">
        <v>25</v>
      </c>
      <c r="N541" s="120">
        <v>5070.41</v>
      </c>
      <c r="O541" s="120">
        <f>+I541+J541+K541+L541+M541+N541</f>
        <v>6868.41</v>
      </c>
      <c r="P541" s="120">
        <f>+H541</f>
        <v>30000</v>
      </c>
      <c r="Q541" s="120">
        <f>+P541-O541</f>
        <v>23131.59</v>
      </c>
    </row>
    <row r="542" spans="1:17" s="39" customFormat="1" ht="24" customHeight="1">
      <c r="A542" s="38">
        <v>536</v>
      </c>
      <c r="B542" s="74" t="s">
        <v>333</v>
      </c>
      <c r="C542" s="72" t="s">
        <v>239</v>
      </c>
      <c r="D542" s="56" t="s">
        <v>273</v>
      </c>
      <c r="E542" s="54" t="s">
        <v>332</v>
      </c>
      <c r="F542" s="40" t="s">
        <v>41</v>
      </c>
      <c r="G542" s="41" t="s">
        <v>9</v>
      </c>
      <c r="H542" s="120">
        <v>35000</v>
      </c>
      <c r="I542" s="120">
        <v>1004.5</v>
      </c>
      <c r="J542" s="120">
        <v>1064</v>
      </c>
      <c r="K542" s="120">
        <v>1715.46</v>
      </c>
      <c r="L542" s="120">
        <v>0</v>
      </c>
      <c r="M542" s="120">
        <v>25</v>
      </c>
      <c r="N542" s="120">
        <v>50</v>
      </c>
      <c r="O542" s="120">
        <f>+I542+J542+K542+L542+M542+N542</f>
        <v>3858.96</v>
      </c>
      <c r="P542" s="120">
        <f>+H542</f>
        <v>35000</v>
      </c>
      <c r="Q542" s="120">
        <f>+P542-O542</f>
        <v>31141.040000000001</v>
      </c>
    </row>
    <row r="543" spans="1:17" s="39" customFormat="1" ht="24" customHeight="1">
      <c r="A543" s="38">
        <v>537</v>
      </c>
      <c r="B543" s="74" t="s">
        <v>337</v>
      </c>
      <c r="C543" s="74" t="s">
        <v>338</v>
      </c>
      <c r="D543" s="56" t="s">
        <v>273</v>
      </c>
      <c r="E543" s="54" t="s">
        <v>332</v>
      </c>
      <c r="F543" s="40" t="s">
        <v>41</v>
      </c>
      <c r="G543" s="41" t="s">
        <v>9</v>
      </c>
      <c r="H543" s="120">
        <v>35000</v>
      </c>
      <c r="I543" s="120">
        <v>1004.5</v>
      </c>
      <c r="J543" s="120">
        <v>1064</v>
      </c>
      <c r="K543" s="120">
        <v>1715.46</v>
      </c>
      <c r="L543" s="120">
        <v>0</v>
      </c>
      <c r="M543" s="120">
        <v>25</v>
      </c>
      <c r="N543" s="120">
        <v>4787.75</v>
      </c>
      <c r="O543" s="120">
        <f>+I543+J543+K543+L543+M543+N543</f>
        <v>8596.7099999999991</v>
      </c>
      <c r="P543" s="120">
        <f>+H543</f>
        <v>35000</v>
      </c>
      <c r="Q543" s="120">
        <f>+P543-O543</f>
        <v>26403.29</v>
      </c>
    </row>
    <row r="544" spans="1:17" s="39" customFormat="1" ht="24" customHeight="1">
      <c r="A544" s="38">
        <v>538</v>
      </c>
      <c r="B544" s="74" t="s">
        <v>339</v>
      </c>
      <c r="C544" s="74" t="s">
        <v>127</v>
      </c>
      <c r="D544" s="56" t="s">
        <v>273</v>
      </c>
      <c r="E544" s="54" t="s">
        <v>332</v>
      </c>
      <c r="F544" s="40" t="s">
        <v>41</v>
      </c>
      <c r="G544" s="41" t="s">
        <v>9</v>
      </c>
      <c r="H544" s="120">
        <v>35000</v>
      </c>
      <c r="I544" s="120">
        <v>1004.5</v>
      </c>
      <c r="J544" s="120">
        <v>1064</v>
      </c>
      <c r="K544" s="120">
        <v>0</v>
      </c>
      <c r="L544" s="120">
        <v>0</v>
      </c>
      <c r="M544" s="120">
        <v>25</v>
      </c>
      <c r="N544" s="120">
        <v>2504.44</v>
      </c>
      <c r="O544" s="120">
        <f>+I544+J544+K544+L544+M544+N544</f>
        <v>4597.9400000000005</v>
      </c>
      <c r="P544" s="120">
        <f>+H544</f>
        <v>35000</v>
      </c>
      <c r="Q544" s="120">
        <f>+P544-O544</f>
        <v>30402.059999999998</v>
      </c>
    </row>
    <row r="545" spans="1:18" s="39" customFormat="1" ht="24" customHeight="1">
      <c r="A545" s="38">
        <v>539</v>
      </c>
      <c r="B545" s="73" t="s">
        <v>280</v>
      </c>
      <c r="C545" s="73" t="s">
        <v>2</v>
      </c>
      <c r="D545" s="56" t="s">
        <v>273</v>
      </c>
      <c r="E545" s="54" t="s">
        <v>332</v>
      </c>
      <c r="F545" s="40" t="s">
        <v>41</v>
      </c>
      <c r="G545" s="41" t="s">
        <v>9</v>
      </c>
      <c r="H545" s="120">
        <v>16500</v>
      </c>
      <c r="I545" s="120">
        <v>473.55</v>
      </c>
      <c r="J545" s="120">
        <v>501.6</v>
      </c>
      <c r="K545" s="120">
        <v>0</v>
      </c>
      <c r="L545" s="120">
        <v>0</v>
      </c>
      <c r="M545" s="120">
        <v>25</v>
      </c>
      <c r="N545" s="120">
        <v>50</v>
      </c>
      <c r="O545" s="120">
        <f>+I545+J545+K545+L545+M545+N545</f>
        <v>1050.1500000000001</v>
      </c>
      <c r="P545" s="120">
        <f>+H545</f>
        <v>16500</v>
      </c>
      <c r="Q545" s="120">
        <f>+P545-O545</f>
        <v>15449.85</v>
      </c>
    </row>
    <row r="546" spans="1:18" s="39" customFormat="1" ht="24" customHeight="1">
      <c r="A546" s="38">
        <v>540</v>
      </c>
      <c r="B546" s="74" t="s">
        <v>343</v>
      </c>
      <c r="C546" s="74" t="s">
        <v>2</v>
      </c>
      <c r="D546" s="56" t="s">
        <v>273</v>
      </c>
      <c r="E546" s="56" t="s">
        <v>332</v>
      </c>
      <c r="F546" s="40" t="s">
        <v>41</v>
      </c>
      <c r="G546" s="41" t="s">
        <v>9</v>
      </c>
      <c r="H546" s="120">
        <v>35000</v>
      </c>
      <c r="I546" s="120">
        <v>1004.5</v>
      </c>
      <c r="J546" s="120">
        <v>1064</v>
      </c>
      <c r="K546" s="120">
        <v>0</v>
      </c>
      <c r="L546" s="120">
        <v>0</v>
      </c>
      <c r="M546" s="120">
        <v>25</v>
      </c>
      <c r="N546" s="120">
        <v>0</v>
      </c>
      <c r="O546" s="120">
        <f>+I546+J546+K546+L546+M546+N546</f>
        <v>2093.5</v>
      </c>
      <c r="P546" s="120">
        <f>+H546</f>
        <v>35000</v>
      </c>
      <c r="Q546" s="120">
        <f>+P546-O546</f>
        <v>32906.5</v>
      </c>
    </row>
    <row r="547" spans="1:18" s="39" customFormat="1" ht="24" customHeight="1">
      <c r="A547" s="38">
        <v>541</v>
      </c>
      <c r="B547" s="73" t="s">
        <v>344</v>
      </c>
      <c r="C547" s="72" t="s">
        <v>2</v>
      </c>
      <c r="D547" s="56" t="s">
        <v>273</v>
      </c>
      <c r="E547" s="56" t="s">
        <v>332</v>
      </c>
      <c r="F547" s="40" t="s">
        <v>31</v>
      </c>
      <c r="G547" s="41" t="s">
        <v>10</v>
      </c>
      <c r="H547" s="120">
        <v>25000</v>
      </c>
      <c r="I547" s="120">
        <v>717.5</v>
      </c>
      <c r="J547" s="120">
        <v>760</v>
      </c>
      <c r="K547" s="120">
        <v>0</v>
      </c>
      <c r="L547" s="120">
        <v>0</v>
      </c>
      <c r="M547" s="120">
        <v>25</v>
      </c>
      <c r="N547" s="120">
        <v>50</v>
      </c>
      <c r="O547" s="120">
        <f>+I547+J547+K547+L547+M547+N547</f>
        <v>1552.5</v>
      </c>
      <c r="P547" s="120">
        <f>+H547</f>
        <v>25000</v>
      </c>
      <c r="Q547" s="120">
        <f>+P547-O547</f>
        <v>23447.5</v>
      </c>
    </row>
    <row r="548" spans="1:18" s="39" customFormat="1" ht="24" customHeight="1">
      <c r="A548" s="38">
        <v>542</v>
      </c>
      <c r="B548" s="74" t="s">
        <v>351</v>
      </c>
      <c r="C548" s="74" t="s">
        <v>66</v>
      </c>
      <c r="D548" s="56" t="s">
        <v>273</v>
      </c>
      <c r="E548" s="54" t="s">
        <v>352</v>
      </c>
      <c r="F548" s="40" t="s">
        <v>31</v>
      </c>
      <c r="G548" s="41" t="s">
        <v>10</v>
      </c>
      <c r="H548" s="120">
        <v>50000</v>
      </c>
      <c r="I548" s="120">
        <v>1435</v>
      </c>
      <c r="J548" s="120">
        <v>1520</v>
      </c>
      <c r="K548" s="120">
        <v>0</v>
      </c>
      <c r="L548" s="120">
        <v>1854</v>
      </c>
      <c r="M548" s="120">
        <v>25</v>
      </c>
      <c r="N548" s="120">
        <v>50</v>
      </c>
      <c r="O548" s="120">
        <f>+I548+J548+K548+L548+M548+N548</f>
        <v>4884</v>
      </c>
      <c r="P548" s="120">
        <f>+H548</f>
        <v>50000</v>
      </c>
      <c r="Q548" s="120">
        <f>+P548-O548</f>
        <v>45116</v>
      </c>
    </row>
    <row r="549" spans="1:18" s="39" customFormat="1" ht="24" customHeight="1">
      <c r="A549" s="38">
        <v>543</v>
      </c>
      <c r="B549" s="74" t="s">
        <v>354</v>
      </c>
      <c r="C549" s="72" t="s">
        <v>42</v>
      </c>
      <c r="D549" s="56" t="s">
        <v>273</v>
      </c>
      <c r="E549" s="56" t="s">
        <v>352</v>
      </c>
      <c r="F549" s="40" t="s">
        <v>31</v>
      </c>
      <c r="G549" s="41" t="s">
        <v>9</v>
      </c>
      <c r="H549" s="120">
        <v>16500</v>
      </c>
      <c r="I549" s="120">
        <v>473.55</v>
      </c>
      <c r="J549" s="120">
        <v>501.6</v>
      </c>
      <c r="K549" s="120">
        <v>0</v>
      </c>
      <c r="L549" s="120">
        <v>0</v>
      </c>
      <c r="M549" s="120">
        <v>25</v>
      </c>
      <c r="N549" s="120">
        <v>50</v>
      </c>
      <c r="O549" s="120">
        <f>+I549+J549+K549+L549+M549+N549</f>
        <v>1050.1500000000001</v>
      </c>
      <c r="P549" s="120">
        <f>+H549</f>
        <v>16500</v>
      </c>
      <c r="Q549" s="120">
        <f>+P549-O549</f>
        <v>15449.85</v>
      </c>
    </row>
    <row r="550" spans="1:18" s="39" customFormat="1" ht="24" customHeight="1">
      <c r="A550" s="38">
        <v>544</v>
      </c>
      <c r="B550" s="73" t="s">
        <v>681</v>
      </c>
      <c r="C550" s="73" t="s">
        <v>682</v>
      </c>
      <c r="D550" s="56" t="s">
        <v>273</v>
      </c>
      <c r="E550" s="56" t="s">
        <v>352</v>
      </c>
      <c r="F550" s="40" t="s">
        <v>31</v>
      </c>
      <c r="G550" s="41" t="s">
        <v>10</v>
      </c>
      <c r="H550" s="120">
        <v>30000</v>
      </c>
      <c r="I550" s="120">
        <v>861</v>
      </c>
      <c r="J550" s="120">
        <v>912</v>
      </c>
      <c r="K550" s="120">
        <v>1715.46</v>
      </c>
      <c r="L550" s="120">
        <v>0</v>
      </c>
      <c r="M550" s="120">
        <v>25</v>
      </c>
      <c r="N550" s="120">
        <v>0</v>
      </c>
      <c r="O550" s="120">
        <f>+I550+J550+K550+L550+M550+N550</f>
        <v>3513.46</v>
      </c>
      <c r="P550" s="120">
        <f>+H550</f>
        <v>30000</v>
      </c>
      <c r="Q550" s="120">
        <f>+P550-O550</f>
        <v>26486.54</v>
      </c>
    </row>
    <row r="551" spans="1:18" s="39" customFormat="1" ht="24" customHeight="1">
      <c r="A551" s="38">
        <v>545</v>
      </c>
      <c r="B551" s="78" t="s">
        <v>353</v>
      </c>
      <c r="C551" s="74" t="s">
        <v>186</v>
      </c>
      <c r="D551" s="56" t="s">
        <v>273</v>
      </c>
      <c r="E551" s="56" t="s">
        <v>352</v>
      </c>
      <c r="F551" s="40" t="s">
        <v>41</v>
      </c>
      <c r="G551" s="41" t="s">
        <v>10</v>
      </c>
      <c r="H551" s="120">
        <v>35000</v>
      </c>
      <c r="I551" s="120">
        <v>1004.5</v>
      </c>
      <c r="J551" s="120">
        <v>1064</v>
      </c>
      <c r="K551" s="120">
        <v>0</v>
      </c>
      <c r="L551" s="120">
        <v>0</v>
      </c>
      <c r="M551" s="120">
        <v>25</v>
      </c>
      <c r="N551" s="120">
        <v>0</v>
      </c>
      <c r="O551" s="120">
        <f>+I551+J551+K551+L551+M551+N551</f>
        <v>2093.5</v>
      </c>
      <c r="P551" s="120">
        <f>+H551</f>
        <v>35000</v>
      </c>
      <c r="Q551" s="120">
        <f>+P551-O551</f>
        <v>32906.5</v>
      </c>
    </row>
    <row r="552" spans="1:18" s="39" customFormat="1" ht="24" customHeight="1">
      <c r="A552" s="38">
        <v>546</v>
      </c>
      <c r="B552" s="74" t="s">
        <v>83</v>
      </c>
      <c r="C552" s="74" t="s">
        <v>3</v>
      </c>
      <c r="D552" s="56" t="s">
        <v>273</v>
      </c>
      <c r="E552" s="56" t="s">
        <v>345</v>
      </c>
      <c r="F552" s="40" t="s">
        <v>41</v>
      </c>
      <c r="G552" s="41" t="s">
        <v>9</v>
      </c>
      <c r="H552" s="120">
        <v>35000</v>
      </c>
      <c r="I552" s="120">
        <v>1004.5</v>
      </c>
      <c r="J552" s="120">
        <v>1064</v>
      </c>
      <c r="K552" s="120">
        <v>0</v>
      </c>
      <c r="L552" s="120">
        <v>0</v>
      </c>
      <c r="M552" s="120">
        <v>25</v>
      </c>
      <c r="N552" s="120">
        <v>2087.33</v>
      </c>
      <c r="O552" s="120">
        <f>+I552+J552+K552+L552+M552+N552</f>
        <v>4180.83</v>
      </c>
      <c r="P552" s="120">
        <f>+H552</f>
        <v>35000</v>
      </c>
      <c r="Q552" s="120">
        <f>+P552-O552</f>
        <v>30819.17</v>
      </c>
    </row>
    <row r="553" spans="1:18" s="39" customFormat="1" ht="24" customHeight="1">
      <c r="A553" s="38">
        <v>547</v>
      </c>
      <c r="B553" s="73" t="s">
        <v>347</v>
      </c>
      <c r="C553" s="73" t="s">
        <v>348</v>
      </c>
      <c r="D553" s="56" t="s">
        <v>273</v>
      </c>
      <c r="E553" s="56" t="s">
        <v>345</v>
      </c>
      <c r="F553" s="40" t="s">
        <v>41</v>
      </c>
      <c r="G553" s="41" t="s">
        <v>9</v>
      </c>
      <c r="H553" s="120">
        <v>35000</v>
      </c>
      <c r="I553" s="120">
        <v>1004.5</v>
      </c>
      <c r="J553" s="120">
        <v>1064</v>
      </c>
      <c r="K553" s="120">
        <v>1715.46</v>
      </c>
      <c r="L553" s="120">
        <v>0</v>
      </c>
      <c r="M553" s="120">
        <v>25</v>
      </c>
      <c r="N553" s="120">
        <v>628</v>
      </c>
      <c r="O553" s="120">
        <f>+I553+J553+K553+L553+M553+N553</f>
        <v>4436.96</v>
      </c>
      <c r="P553" s="120">
        <f>+H553</f>
        <v>35000</v>
      </c>
      <c r="Q553" s="120">
        <f>+P553-O553</f>
        <v>30563.040000000001</v>
      </c>
    </row>
    <row r="554" spans="1:18" s="39" customFormat="1" ht="24" customHeight="1">
      <c r="A554" s="38">
        <v>548</v>
      </c>
      <c r="B554" s="78" t="s">
        <v>349</v>
      </c>
      <c r="C554" s="78" t="s">
        <v>33</v>
      </c>
      <c r="D554" s="56" t="s">
        <v>273</v>
      </c>
      <c r="E554" s="59" t="s">
        <v>345</v>
      </c>
      <c r="F554" s="40" t="s">
        <v>41</v>
      </c>
      <c r="G554" s="41" t="s">
        <v>9</v>
      </c>
      <c r="H554" s="120">
        <v>35000</v>
      </c>
      <c r="I554" s="120">
        <v>1004.5</v>
      </c>
      <c r="J554" s="120">
        <v>1064</v>
      </c>
      <c r="K554" s="120">
        <v>1715.46</v>
      </c>
      <c r="L554" s="120">
        <v>0</v>
      </c>
      <c r="M554" s="120">
        <v>25</v>
      </c>
      <c r="N554" s="120">
        <v>0</v>
      </c>
      <c r="O554" s="120">
        <f>+I554+J554+K554+L554+M554+N554</f>
        <v>3808.96</v>
      </c>
      <c r="P554" s="120">
        <f>+H554</f>
        <v>35000</v>
      </c>
      <c r="Q554" s="120">
        <f>+P554-O554</f>
        <v>31191.040000000001</v>
      </c>
    </row>
    <row r="555" spans="1:18" s="39" customFormat="1" ht="24" customHeight="1">
      <c r="A555" s="38">
        <v>549</v>
      </c>
      <c r="B555" s="74" t="s">
        <v>350</v>
      </c>
      <c r="C555" s="74" t="s">
        <v>33</v>
      </c>
      <c r="D555" s="56" t="s">
        <v>273</v>
      </c>
      <c r="E555" s="54" t="s">
        <v>345</v>
      </c>
      <c r="F555" s="40" t="s">
        <v>41</v>
      </c>
      <c r="G555" s="41" t="s">
        <v>9</v>
      </c>
      <c r="H555" s="120">
        <v>35000</v>
      </c>
      <c r="I555" s="120">
        <v>1004.5</v>
      </c>
      <c r="J555" s="120">
        <v>1064</v>
      </c>
      <c r="K555" s="120">
        <v>0</v>
      </c>
      <c r="L555" s="120">
        <v>0</v>
      </c>
      <c r="M555" s="120">
        <v>25</v>
      </c>
      <c r="N555" s="120">
        <v>0</v>
      </c>
      <c r="O555" s="120">
        <f>+I555+J555+K555+L555+M555+N555</f>
        <v>2093.5</v>
      </c>
      <c r="P555" s="120">
        <f>+H555</f>
        <v>35000</v>
      </c>
      <c r="Q555" s="120">
        <f>+P555-O555</f>
        <v>32906.5</v>
      </c>
    </row>
    <row r="556" spans="1:18" s="39" customFormat="1" ht="24" customHeight="1">
      <c r="A556" s="38">
        <v>550</v>
      </c>
      <c r="B556" s="73" t="s">
        <v>370</v>
      </c>
      <c r="C556" s="74" t="s">
        <v>781</v>
      </c>
      <c r="D556" s="56" t="s">
        <v>273</v>
      </c>
      <c r="E556" s="56" t="s">
        <v>369</v>
      </c>
      <c r="F556" s="40" t="s">
        <v>41</v>
      </c>
      <c r="G556" s="41" t="s">
        <v>9</v>
      </c>
      <c r="H556" s="120">
        <v>80000</v>
      </c>
      <c r="I556" s="120">
        <v>2296</v>
      </c>
      <c r="J556" s="120">
        <v>2432</v>
      </c>
      <c r="K556" s="120">
        <v>1715.46</v>
      </c>
      <c r="L556" s="120">
        <v>6972</v>
      </c>
      <c r="M556" s="120">
        <v>25</v>
      </c>
      <c r="N556" s="120">
        <v>50</v>
      </c>
      <c r="O556" s="120">
        <f>+I556+J556+K556+L556+M556+N556</f>
        <v>13490.46</v>
      </c>
      <c r="P556" s="120">
        <f>+H556</f>
        <v>80000</v>
      </c>
      <c r="Q556" s="120">
        <f>+P556-O556</f>
        <v>66509.540000000008</v>
      </c>
    </row>
    <row r="557" spans="1:18" s="39" customFormat="1" ht="24" customHeight="1">
      <c r="A557" s="38">
        <v>551</v>
      </c>
      <c r="B557" s="74" t="s">
        <v>359</v>
      </c>
      <c r="C557" s="74" t="s">
        <v>782</v>
      </c>
      <c r="D557" s="56" t="s">
        <v>273</v>
      </c>
      <c r="E557" s="56" t="s">
        <v>369</v>
      </c>
      <c r="F557" s="40" t="s">
        <v>41</v>
      </c>
      <c r="G557" s="41" t="s">
        <v>10</v>
      </c>
      <c r="H557" s="120">
        <v>50000</v>
      </c>
      <c r="I557" s="120">
        <v>1435</v>
      </c>
      <c r="J557" s="120">
        <v>1520</v>
      </c>
      <c r="K557" s="120">
        <v>0</v>
      </c>
      <c r="L557" s="120">
        <v>1854</v>
      </c>
      <c r="M557" s="120">
        <v>25</v>
      </c>
      <c r="N557" s="120">
        <v>0</v>
      </c>
      <c r="O557" s="120">
        <f>+I557+J557+K557+L557+M557+N557</f>
        <v>4834</v>
      </c>
      <c r="P557" s="120">
        <f>+H557</f>
        <v>50000</v>
      </c>
      <c r="Q557" s="120">
        <f>+P557-O557</f>
        <v>45166</v>
      </c>
    </row>
    <row r="558" spans="1:18" s="39" customFormat="1" ht="24" customHeight="1">
      <c r="A558" s="38">
        <v>552</v>
      </c>
      <c r="B558" s="72" t="s">
        <v>374</v>
      </c>
      <c r="C558" s="72" t="s">
        <v>348</v>
      </c>
      <c r="D558" s="56" t="s">
        <v>273</v>
      </c>
      <c r="E558" s="55" t="s">
        <v>369</v>
      </c>
      <c r="F558" s="43" t="s">
        <v>41</v>
      </c>
      <c r="G558" s="38" t="s">
        <v>9</v>
      </c>
      <c r="H558" s="120">
        <v>41000</v>
      </c>
      <c r="I558" s="120">
        <v>1176.7</v>
      </c>
      <c r="J558" s="120">
        <v>1246.4000000000001</v>
      </c>
      <c r="K558" s="120">
        <v>0</v>
      </c>
      <c r="L558" s="120">
        <v>583.79</v>
      </c>
      <c r="M558" s="120">
        <v>25</v>
      </c>
      <c r="N558" s="120">
        <v>8600.14</v>
      </c>
      <c r="O558" s="120">
        <f>+I558+J558+K558+L558+M558+N558</f>
        <v>11632.029999999999</v>
      </c>
      <c r="P558" s="120">
        <f>+H558</f>
        <v>41000</v>
      </c>
      <c r="Q558" s="120">
        <f>+P558-O558</f>
        <v>29367.97</v>
      </c>
    </row>
    <row r="559" spans="1:18" s="39" customFormat="1" ht="24" customHeight="1">
      <c r="A559" s="38">
        <v>553</v>
      </c>
      <c r="B559" s="72" t="s">
        <v>376</v>
      </c>
      <c r="C559" s="72" t="s">
        <v>3</v>
      </c>
      <c r="D559" s="56" t="s">
        <v>273</v>
      </c>
      <c r="E559" s="55" t="s">
        <v>369</v>
      </c>
      <c r="F559" s="43" t="s">
        <v>41</v>
      </c>
      <c r="G559" s="38" t="s">
        <v>9</v>
      </c>
      <c r="H559" s="120">
        <v>40000</v>
      </c>
      <c r="I559" s="120">
        <v>1148</v>
      </c>
      <c r="J559" s="120">
        <v>1216</v>
      </c>
      <c r="K559" s="120">
        <v>0</v>
      </c>
      <c r="L559" s="120">
        <v>442.65</v>
      </c>
      <c r="M559" s="120">
        <v>25</v>
      </c>
      <c r="N559" s="120">
        <v>6750.61</v>
      </c>
      <c r="O559" s="120">
        <f>+I559+J559+K559+L559+M559+N559</f>
        <v>9582.26</v>
      </c>
      <c r="P559" s="120">
        <f>+H559</f>
        <v>40000</v>
      </c>
      <c r="Q559" s="120">
        <f>+P559-O559</f>
        <v>30417.739999999998</v>
      </c>
      <c r="R559" s="42"/>
    </row>
    <row r="560" spans="1:18" s="39" customFormat="1" ht="24" customHeight="1">
      <c r="A560" s="38">
        <v>554</v>
      </c>
      <c r="B560" s="72" t="s">
        <v>377</v>
      </c>
      <c r="C560" s="72" t="s">
        <v>3</v>
      </c>
      <c r="D560" s="56" t="s">
        <v>273</v>
      </c>
      <c r="E560" s="55" t="s">
        <v>369</v>
      </c>
      <c r="F560" s="43" t="s">
        <v>41</v>
      </c>
      <c r="G560" s="38" t="s">
        <v>9</v>
      </c>
      <c r="H560" s="120">
        <v>40000</v>
      </c>
      <c r="I560" s="120">
        <v>1148</v>
      </c>
      <c r="J560" s="120">
        <v>1216</v>
      </c>
      <c r="K560" s="120">
        <v>0</v>
      </c>
      <c r="L560" s="120">
        <v>442.65</v>
      </c>
      <c r="M560" s="120">
        <v>25</v>
      </c>
      <c r="N560" s="120">
        <v>13265.19</v>
      </c>
      <c r="O560" s="120">
        <f>+I560+J560+K560+L560+M560+N560</f>
        <v>16096.84</v>
      </c>
      <c r="P560" s="120">
        <f>+H560</f>
        <v>40000</v>
      </c>
      <c r="Q560" s="120">
        <f>+P560-O560</f>
        <v>23903.16</v>
      </c>
    </row>
    <row r="561" spans="1:17" s="39" customFormat="1" ht="24" customHeight="1">
      <c r="A561" s="38">
        <v>555</v>
      </c>
      <c r="B561" s="72" t="s">
        <v>378</v>
      </c>
      <c r="C561" s="72" t="s">
        <v>89</v>
      </c>
      <c r="D561" s="56" t="s">
        <v>273</v>
      </c>
      <c r="E561" s="55" t="s">
        <v>369</v>
      </c>
      <c r="F561" s="43" t="s">
        <v>41</v>
      </c>
      <c r="G561" s="38" t="s">
        <v>9</v>
      </c>
      <c r="H561" s="120">
        <v>40000</v>
      </c>
      <c r="I561" s="120">
        <v>1148</v>
      </c>
      <c r="J561" s="120">
        <v>1216</v>
      </c>
      <c r="K561" s="120">
        <v>1715.46</v>
      </c>
      <c r="L561" s="120">
        <v>185.33</v>
      </c>
      <c r="M561" s="120">
        <v>25</v>
      </c>
      <c r="N561" s="120">
        <v>50</v>
      </c>
      <c r="O561" s="120">
        <f>+I561+J561+K561+L561+M561+N561</f>
        <v>4339.79</v>
      </c>
      <c r="P561" s="120">
        <f>+H561</f>
        <v>40000</v>
      </c>
      <c r="Q561" s="120">
        <f>+P561-O561</f>
        <v>35660.21</v>
      </c>
    </row>
    <row r="562" spans="1:17" s="39" customFormat="1" ht="24" customHeight="1">
      <c r="A562" s="38">
        <v>556</v>
      </c>
      <c r="B562" s="72" t="s">
        <v>1096</v>
      </c>
      <c r="C562" s="72" t="s">
        <v>463</v>
      </c>
      <c r="D562" s="56" t="s">
        <v>273</v>
      </c>
      <c r="E562" s="55" t="s">
        <v>369</v>
      </c>
      <c r="F562" s="43" t="s">
        <v>31</v>
      </c>
      <c r="G562" s="38" t="s">
        <v>10</v>
      </c>
      <c r="H562" s="120">
        <v>40000</v>
      </c>
      <c r="I562" s="120">
        <v>1148</v>
      </c>
      <c r="J562" s="120">
        <v>1216</v>
      </c>
      <c r="K562" s="120">
        <v>0</v>
      </c>
      <c r="L562" s="120">
        <v>442.65</v>
      </c>
      <c r="M562" s="120">
        <v>25</v>
      </c>
      <c r="N562" s="120">
        <v>0</v>
      </c>
      <c r="O562" s="120">
        <f>+I562+J562+K562+L562+M562+N562</f>
        <v>2831.65</v>
      </c>
      <c r="P562" s="120">
        <f>+H562</f>
        <v>40000</v>
      </c>
      <c r="Q562" s="120">
        <f>+P562-O562</f>
        <v>37168.35</v>
      </c>
    </row>
    <row r="563" spans="1:17" s="39" customFormat="1" ht="24" customHeight="1">
      <c r="A563" s="38">
        <v>557</v>
      </c>
      <c r="B563" s="72" t="s">
        <v>1109</v>
      </c>
      <c r="C563" s="72" t="s">
        <v>463</v>
      </c>
      <c r="D563" s="56" t="s">
        <v>273</v>
      </c>
      <c r="E563" s="55" t="s">
        <v>369</v>
      </c>
      <c r="F563" s="43" t="s">
        <v>31</v>
      </c>
      <c r="G563" s="41" t="s">
        <v>9</v>
      </c>
      <c r="H563" s="120">
        <v>40000</v>
      </c>
      <c r="I563" s="120">
        <v>1148</v>
      </c>
      <c r="J563" s="120">
        <v>1216</v>
      </c>
      <c r="K563" s="120">
        <v>0</v>
      </c>
      <c r="L563" s="120">
        <v>442.65</v>
      </c>
      <c r="M563" s="120">
        <v>25</v>
      </c>
      <c r="N563" s="120">
        <v>0</v>
      </c>
      <c r="O563" s="120">
        <f>+I563+J563+K563+L563+M563+N563</f>
        <v>2831.65</v>
      </c>
      <c r="P563" s="120">
        <f>+H563</f>
        <v>40000</v>
      </c>
      <c r="Q563" s="120">
        <f>+P563-O563</f>
        <v>37168.35</v>
      </c>
    </row>
    <row r="564" spans="1:17" s="39" customFormat="1" ht="24" customHeight="1">
      <c r="A564" s="38">
        <v>558</v>
      </c>
      <c r="B564" s="72" t="s">
        <v>1322</v>
      </c>
      <c r="C564" s="72" t="s">
        <v>463</v>
      </c>
      <c r="D564" s="56" t="s">
        <v>273</v>
      </c>
      <c r="E564" s="55" t="s">
        <v>369</v>
      </c>
      <c r="F564" s="43" t="s">
        <v>31</v>
      </c>
      <c r="G564" s="41" t="s">
        <v>10</v>
      </c>
      <c r="H564" s="120">
        <v>30000</v>
      </c>
      <c r="I564" s="120">
        <v>861</v>
      </c>
      <c r="J564" s="120">
        <v>912</v>
      </c>
      <c r="K564" s="120">
        <v>0</v>
      </c>
      <c r="L564" s="120">
        <v>0</v>
      </c>
      <c r="M564" s="120">
        <v>25</v>
      </c>
      <c r="N564" s="120">
        <v>0</v>
      </c>
      <c r="O564" s="120">
        <f>+I564+J564+K564+L564+M564+N564</f>
        <v>1798</v>
      </c>
      <c r="P564" s="120">
        <f>+H564</f>
        <v>30000</v>
      </c>
      <c r="Q564" s="120">
        <f>+P564-O564</f>
        <v>28202</v>
      </c>
    </row>
    <row r="565" spans="1:17" s="39" customFormat="1" ht="24" customHeight="1">
      <c r="A565" s="38">
        <v>559</v>
      </c>
      <c r="B565" s="73" t="s">
        <v>371</v>
      </c>
      <c r="C565" s="74" t="s">
        <v>361</v>
      </c>
      <c r="D565" s="56" t="s">
        <v>273</v>
      </c>
      <c r="E565" s="56" t="s">
        <v>369</v>
      </c>
      <c r="F565" s="40" t="s">
        <v>31</v>
      </c>
      <c r="G565" s="41" t="s">
        <v>9</v>
      </c>
      <c r="H565" s="120">
        <v>41000</v>
      </c>
      <c r="I565" s="120">
        <v>1176.7</v>
      </c>
      <c r="J565" s="120">
        <v>1246.4000000000001</v>
      </c>
      <c r="K565" s="120">
        <v>0</v>
      </c>
      <c r="L565" s="120">
        <v>583.79</v>
      </c>
      <c r="M565" s="120">
        <v>25</v>
      </c>
      <c r="N565" s="120">
        <v>0</v>
      </c>
      <c r="O565" s="120">
        <f>+I565+J565+K565+L565+M565+N565</f>
        <v>3031.8900000000003</v>
      </c>
      <c r="P565" s="120">
        <f>+H565</f>
        <v>41000</v>
      </c>
      <c r="Q565" s="120">
        <f>+P565-O565</f>
        <v>37968.11</v>
      </c>
    </row>
    <row r="566" spans="1:17" s="39" customFormat="1" ht="24" customHeight="1">
      <c r="A566" s="38">
        <v>560</v>
      </c>
      <c r="B566" s="73" t="s">
        <v>372</v>
      </c>
      <c r="C566" s="74" t="s">
        <v>361</v>
      </c>
      <c r="D566" s="56" t="s">
        <v>273</v>
      </c>
      <c r="E566" s="56" t="s">
        <v>369</v>
      </c>
      <c r="F566" s="40" t="s">
        <v>41</v>
      </c>
      <c r="G566" s="41" t="s">
        <v>10</v>
      </c>
      <c r="H566" s="120">
        <v>41000</v>
      </c>
      <c r="I566" s="120">
        <v>1176.7</v>
      </c>
      <c r="J566" s="120">
        <v>1246.4000000000001</v>
      </c>
      <c r="K566" s="120">
        <v>0</v>
      </c>
      <c r="L566" s="120">
        <v>583.79</v>
      </c>
      <c r="M566" s="120">
        <v>25</v>
      </c>
      <c r="N566" s="120">
        <v>628</v>
      </c>
      <c r="O566" s="120">
        <f>+I566+J566+K566+L566+M566+N566</f>
        <v>3659.8900000000003</v>
      </c>
      <c r="P566" s="120">
        <f>+H566</f>
        <v>41000</v>
      </c>
      <c r="Q566" s="120">
        <f>+P566-O566</f>
        <v>37340.11</v>
      </c>
    </row>
    <row r="567" spans="1:17" s="39" customFormat="1" ht="24" customHeight="1">
      <c r="A567" s="38">
        <v>561</v>
      </c>
      <c r="B567" s="72" t="s">
        <v>373</v>
      </c>
      <c r="C567" s="72" t="s">
        <v>239</v>
      </c>
      <c r="D567" s="56" t="s">
        <v>273</v>
      </c>
      <c r="E567" s="55" t="s">
        <v>369</v>
      </c>
      <c r="F567" s="43" t="s">
        <v>41</v>
      </c>
      <c r="G567" s="38" t="s">
        <v>10</v>
      </c>
      <c r="H567" s="120">
        <v>41000</v>
      </c>
      <c r="I567" s="120">
        <v>1176.7</v>
      </c>
      <c r="J567" s="120">
        <v>1246.4000000000001</v>
      </c>
      <c r="K567" s="120">
        <v>0</v>
      </c>
      <c r="L567" s="120">
        <v>583.79</v>
      </c>
      <c r="M567" s="120">
        <v>25</v>
      </c>
      <c r="N567" s="120">
        <v>50</v>
      </c>
      <c r="O567" s="120">
        <f>+I567+J567+K567+L567+M567+N567</f>
        <v>3081.8900000000003</v>
      </c>
      <c r="P567" s="120">
        <f>+H567</f>
        <v>41000</v>
      </c>
      <c r="Q567" s="120">
        <f>+P567-O567</f>
        <v>37918.11</v>
      </c>
    </row>
    <row r="568" spans="1:17" s="39" customFormat="1" ht="24" customHeight="1">
      <c r="A568" s="38">
        <v>562</v>
      </c>
      <c r="B568" s="74" t="s">
        <v>51</v>
      </c>
      <c r="C568" s="74" t="s">
        <v>33</v>
      </c>
      <c r="D568" s="56" t="s">
        <v>273</v>
      </c>
      <c r="E568" s="55" t="s">
        <v>369</v>
      </c>
      <c r="F568" s="40" t="s">
        <v>31</v>
      </c>
      <c r="G568" s="41" t="s">
        <v>9</v>
      </c>
      <c r="H568" s="120">
        <v>35000</v>
      </c>
      <c r="I568" s="120">
        <v>1004.5</v>
      </c>
      <c r="J568" s="120">
        <v>1064</v>
      </c>
      <c r="K568" s="120">
        <v>1715.46</v>
      </c>
      <c r="L568" s="120">
        <v>0</v>
      </c>
      <c r="M568" s="120">
        <v>25</v>
      </c>
      <c r="N568" s="120">
        <v>2050</v>
      </c>
      <c r="O568" s="120">
        <f>+I568+J568+K568+L568+M568+N568</f>
        <v>5858.96</v>
      </c>
      <c r="P568" s="120">
        <f>+H568</f>
        <v>35000</v>
      </c>
      <c r="Q568" s="120">
        <f>+P568-O568</f>
        <v>29141.040000000001</v>
      </c>
    </row>
    <row r="569" spans="1:17" s="39" customFormat="1" ht="24" customHeight="1">
      <c r="A569" s="38">
        <v>563</v>
      </c>
      <c r="B569" s="74" t="s">
        <v>49</v>
      </c>
      <c r="C569" s="74" t="s">
        <v>39</v>
      </c>
      <c r="D569" s="56" t="s">
        <v>273</v>
      </c>
      <c r="E569" s="55" t="s">
        <v>369</v>
      </c>
      <c r="F569" s="40" t="s">
        <v>31</v>
      </c>
      <c r="G569" s="41" t="s">
        <v>9</v>
      </c>
      <c r="H569" s="120">
        <v>40000</v>
      </c>
      <c r="I569" s="120">
        <v>1148</v>
      </c>
      <c r="J569" s="120">
        <v>1216</v>
      </c>
      <c r="K569" s="120">
        <v>1715.46</v>
      </c>
      <c r="L569" s="120">
        <v>185.33</v>
      </c>
      <c r="M569" s="120">
        <v>25</v>
      </c>
      <c r="N569" s="120">
        <v>4188.87</v>
      </c>
      <c r="O569" s="120">
        <f>+I569+J569+K569+L569+M569+N569</f>
        <v>8478.66</v>
      </c>
      <c r="P569" s="120">
        <f>+H569</f>
        <v>40000</v>
      </c>
      <c r="Q569" s="120">
        <f>+P569-O569</f>
        <v>31521.34</v>
      </c>
    </row>
    <row r="570" spans="1:17" s="39" customFormat="1" ht="24" customHeight="1">
      <c r="A570" s="38">
        <v>564</v>
      </c>
      <c r="B570" s="74" t="s">
        <v>905</v>
      </c>
      <c r="C570" s="74" t="s">
        <v>39</v>
      </c>
      <c r="D570" s="56" t="s">
        <v>273</v>
      </c>
      <c r="E570" s="55" t="s">
        <v>369</v>
      </c>
      <c r="F570" s="40" t="s">
        <v>31</v>
      </c>
      <c r="G570" s="41" t="s">
        <v>9</v>
      </c>
      <c r="H570" s="120">
        <v>40000</v>
      </c>
      <c r="I570" s="120">
        <v>1148</v>
      </c>
      <c r="J570" s="120">
        <v>1216</v>
      </c>
      <c r="K570" s="120">
        <v>0</v>
      </c>
      <c r="L570" s="120">
        <v>442.65</v>
      </c>
      <c r="M570" s="120">
        <v>25</v>
      </c>
      <c r="N570" s="120">
        <v>0</v>
      </c>
      <c r="O570" s="120">
        <f>+I570+J570+K570+L570+M570+N570</f>
        <v>2831.65</v>
      </c>
      <c r="P570" s="120">
        <f>+H570</f>
        <v>40000</v>
      </c>
      <c r="Q570" s="120">
        <f>+P570-O570</f>
        <v>37168.35</v>
      </c>
    </row>
    <row r="571" spans="1:17" s="39" customFormat="1" ht="24" customHeight="1">
      <c r="A571" s="38">
        <v>565</v>
      </c>
      <c r="B571" s="74" t="s">
        <v>1167</v>
      </c>
      <c r="C571" s="74" t="s">
        <v>39</v>
      </c>
      <c r="D571" s="56" t="s">
        <v>273</v>
      </c>
      <c r="E571" s="55" t="s">
        <v>369</v>
      </c>
      <c r="F571" s="40" t="s">
        <v>31</v>
      </c>
      <c r="G571" s="41" t="s">
        <v>9</v>
      </c>
      <c r="H571" s="120">
        <v>35000</v>
      </c>
      <c r="I571" s="120">
        <v>1004.5</v>
      </c>
      <c r="J571" s="120">
        <v>1064</v>
      </c>
      <c r="K571" s="120">
        <v>0</v>
      </c>
      <c r="L571" s="120">
        <v>0</v>
      </c>
      <c r="M571" s="120">
        <v>25</v>
      </c>
      <c r="N571" s="120">
        <v>0</v>
      </c>
      <c r="O571" s="120">
        <f>+I571+J571+K571+L571+M571+N571</f>
        <v>2093.5</v>
      </c>
      <c r="P571" s="120">
        <f>+H571</f>
        <v>35000</v>
      </c>
      <c r="Q571" s="120">
        <f>+P571-O571</f>
        <v>32906.5</v>
      </c>
    </row>
    <row r="572" spans="1:17" s="39" customFormat="1" ht="24" customHeight="1">
      <c r="A572" s="38">
        <v>566</v>
      </c>
      <c r="B572" s="72" t="s">
        <v>375</v>
      </c>
      <c r="C572" s="72" t="s">
        <v>127</v>
      </c>
      <c r="D572" s="56" t="s">
        <v>273</v>
      </c>
      <c r="E572" s="55" t="s">
        <v>369</v>
      </c>
      <c r="F572" s="43" t="s">
        <v>41</v>
      </c>
      <c r="G572" s="38" t="s">
        <v>9</v>
      </c>
      <c r="H572" s="120">
        <v>40000</v>
      </c>
      <c r="I572" s="120">
        <v>1148</v>
      </c>
      <c r="J572" s="120">
        <v>1216</v>
      </c>
      <c r="K572" s="120">
        <v>1715.46</v>
      </c>
      <c r="L572" s="120">
        <v>185.33</v>
      </c>
      <c r="M572" s="120">
        <v>25</v>
      </c>
      <c r="N572" s="120">
        <v>6674.9199999999992</v>
      </c>
      <c r="O572" s="120">
        <f>+I572+J572+K572+L572+M572+N572</f>
        <v>10964.71</v>
      </c>
      <c r="P572" s="120">
        <f>+H572</f>
        <v>40000</v>
      </c>
      <c r="Q572" s="120">
        <f>+P572-O572</f>
        <v>29035.29</v>
      </c>
    </row>
    <row r="573" spans="1:17" s="39" customFormat="1" ht="24" customHeight="1">
      <c r="A573" s="38">
        <v>567</v>
      </c>
      <c r="B573" s="73" t="s">
        <v>180</v>
      </c>
      <c r="C573" s="74" t="s">
        <v>52</v>
      </c>
      <c r="D573" s="56" t="s">
        <v>273</v>
      </c>
      <c r="E573" s="55" t="s">
        <v>369</v>
      </c>
      <c r="F573" s="40" t="s">
        <v>31</v>
      </c>
      <c r="G573" s="41" t="s">
        <v>10</v>
      </c>
      <c r="H573" s="120">
        <v>20000</v>
      </c>
      <c r="I573" s="120">
        <v>574</v>
      </c>
      <c r="J573" s="120">
        <v>608</v>
      </c>
      <c r="K573" s="120">
        <v>0</v>
      </c>
      <c r="L573" s="120">
        <v>0</v>
      </c>
      <c r="M573" s="120">
        <v>25</v>
      </c>
      <c r="N573" s="120">
        <v>1994.09</v>
      </c>
      <c r="O573" s="120">
        <f>+I573+J573+K573+L573+M573+N573</f>
        <v>3201.09</v>
      </c>
      <c r="P573" s="120">
        <f>+H573</f>
        <v>20000</v>
      </c>
      <c r="Q573" s="120">
        <f>+P573-O573</f>
        <v>16798.91</v>
      </c>
    </row>
    <row r="574" spans="1:17" s="39" customFormat="1" ht="24" customHeight="1">
      <c r="A574" s="38">
        <v>568</v>
      </c>
      <c r="B574" s="73" t="s">
        <v>912</v>
      </c>
      <c r="C574" s="74" t="s">
        <v>149</v>
      </c>
      <c r="D574" s="56" t="s">
        <v>273</v>
      </c>
      <c r="E574" s="55" t="s">
        <v>369</v>
      </c>
      <c r="F574" s="40" t="s">
        <v>31</v>
      </c>
      <c r="G574" s="41" t="s">
        <v>10</v>
      </c>
      <c r="H574" s="120">
        <v>22000</v>
      </c>
      <c r="I574" s="120">
        <v>631.4</v>
      </c>
      <c r="J574" s="120">
        <v>668.8</v>
      </c>
      <c r="K574" s="120">
        <v>0</v>
      </c>
      <c r="L574" s="120">
        <v>0</v>
      </c>
      <c r="M574" s="120">
        <v>25</v>
      </c>
      <c r="N574" s="120">
        <v>1912.5</v>
      </c>
      <c r="O574" s="120">
        <f>+I574+J574+K574+L574+M574+N574</f>
        <v>3237.7</v>
      </c>
      <c r="P574" s="120">
        <f>+H574</f>
        <v>22000</v>
      </c>
      <c r="Q574" s="120">
        <f>+P574-O574</f>
        <v>18762.3</v>
      </c>
    </row>
    <row r="575" spans="1:17" s="39" customFormat="1" ht="24" customHeight="1">
      <c r="A575" s="38">
        <v>569</v>
      </c>
      <c r="B575" s="73" t="s">
        <v>1138</v>
      </c>
      <c r="C575" s="74" t="s">
        <v>66</v>
      </c>
      <c r="D575" s="55" t="s">
        <v>439</v>
      </c>
      <c r="E575" s="55" t="s">
        <v>439</v>
      </c>
      <c r="F575" s="40" t="s">
        <v>31</v>
      </c>
      <c r="G575" s="38" t="s">
        <v>10</v>
      </c>
      <c r="H575" s="120">
        <v>40000</v>
      </c>
      <c r="I575" s="120">
        <v>1148</v>
      </c>
      <c r="J575" s="120">
        <v>1216</v>
      </c>
      <c r="K575" s="120">
        <v>1715.46</v>
      </c>
      <c r="L575" s="120">
        <v>185.33</v>
      </c>
      <c r="M575" s="120">
        <v>25</v>
      </c>
      <c r="N575" s="120">
        <v>0</v>
      </c>
      <c r="O575" s="120">
        <f>+I575+J575+K575+L575+M575+N575</f>
        <v>4289.79</v>
      </c>
      <c r="P575" s="120">
        <f>+H575</f>
        <v>40000</v>
      </c>
      <c r="Q575" s="120">
        <f>+P575-O575</f>
        <v>35710.21</v>
      </c>
    </row>
    <row r="576" spans="1:17" s="39" customFormat="1" ht="24" customHeight="1">
      <c r="A576" s="38">
        <v>570</v>
      </c>
      <c r="B576" s="73" t="s">
        <v>1139</v>
      </c>
      <c r="C576" s="74" t="s">
        <v>66</v>
      </c>
      <c r="D576" s="55" t="s">
        <v>439</v>
      </c>
      <c r="E576" s="55" t="s">
        <v>439</v>
      </c>
      <c r="F576" s="40" t="s">
        <v>31</v>
      </c>
      <c r="G576" s="38" t="s">
        <v>10</v>
      </c>
      <c r="H576" s="120">
        <v>40000</v>
      </c>
      <c r="I576" s="120">
        <v>1148</v>
      </c>
      <c r="J576" s="120">
        <v>1216</v>
      </c>
      <c r="K576" s="120">
        <v>0</v>
      </c>
      <c r="L576" s="120">
        <v>442.65</v>
      </c>
      <c r="M576" s="120">
        <v>25</v>
      </c>
      <c r="N576" s="120">
        <v>0</v>
      </c>
      <c r="O576" s="120">
        <f>+I576+J576+K576+L576+M576+N576</f>
        <v>2831.65</v>
      </c>
      <c r="P576" s="120">
        <f>+H576</f>
        <v>40000</v>
      </c>
      <c r="Q576" s="120">
        <f>+P576-O576</f>
        <v>37168.35</v>
      </c>
    </row>
    <row r="577" spans="1:17" s="39" customFormat="1" ht="24" customHeight="1">
      <c r="A577" s="38">
        <v>571</v>
      </c>
      <c r="B577" s="75" t="s">
        <v>384</v>
      </c>
      <c r="C577" s="75" t="s">
        <v>89</v>
      </c>
      <c r="D577" s="55" t="s">
        <v>439</v>
      </c>
      <c r="E577" s="55" t="s">
        <v>439</v>
      </c>
      <c r="F577" s="40" t="s">
        <v>31</v>
      </c>
      <c r="G577" s="38" t="s">
        <v>10</v>
      </c>
      <c r="H577" s="120">
        <v>40000</v>
      </c>
      <c r="I577" s="120">
        <v>1148</v>
      </c>
      <c r="J577" s="120">
        <v>1216</v>
      </c>
      <c r="K577" s="120">
        <v>0</v>
      </c>
      <c r="L577" s="120">
        <v>442.65</v>
      </c>
      <c r="M577" s="120">
        <v>25</v>
      </c>
      <c r="N577" s="120">
        <v>50</v>
      </c>
      <c r="O577" s="120">
        <f>+I577+J577+K577+L577+M577+N577</f>
        <v>2881.65</v>
      </c>
      <c r="P577" s="120">
        <f>+H577</f>
        <v>40000</v>
      </c>
      <c r="Q577" s="120">
        <f>+P577-O577</f>
        <v>37118.35</v>
      </c>
    </row>
    <row r="578" spans="1:17" s="39" customFormat="1" ht="24" customHeight="1">
      <c r="A578" s="38">
        <v>572</v>
      </c>
      <c r="B578" s="74" t="s">
        <v>461</v>
      </c>
      <c r="C578" s="77" t="s">
        <v>418</v>
      </c>
      <c r="D578" s="55" t="s">
        <v>439</v>
      </c>
      <c r="E578" s="55" t="s">
        <v>439</v>
      </c>
      <c r="F578" s="40" t="s">
        <v>31</v>
      </c>
      <c r="G578" s="41" t="s">
        <v>10</v>
      </c>
      <c r="H578" s="120">
        <v>35000</v>
      </c>
      <c r="I578" s="120">
        <v>1004.5</v>
      </c>
      <c r="J578" s="120">
        <v>1064</v>
      </c>
      <c r="K578" s="120">
        <v>0</v>
      </c>
      <c r="L578" s="120">
        <v>0</v>
      </c>
      <c r="M578" s="120">
        <v>25</v>
      </c>
      <c r="N578" s="120">
        <v>0</v>
      </c>
      <c r="O578" s="120">
        <f>+I578+J578+K578+L578+M578+N578</f>
        <v>2093.5</v>
      </c>
      <c r="P578" s="120">
        <f>+H578</f>
        <v>35000</v>
      </c>
      <c r="Q578" s="120">
        <f>+P578-O578</f>
        <v>32906.5</v>
      </c>
    </row>
    <row r="579" spans="1:17" s="39" customFormat="1" ht="24" customHeight="1">
      <c r="A579" s="38">
        <v>573</v>
      </c>
      <c r="B579" s="74" t="s">
        <v>1140</v>
      </c>
      <c r="C579" s="77" t="s">
        <v>151</v>
      </c>
      <c r="D579" s="55" t="s">
        <v>439</v>
      </c>
      <c r="E579" s="55" t="s">
        <v>439</v>
      </c>
      <c r="F579" s="40" t="s">
        <v>31</v>
      </c>
      <c r="G579" s="41" t="s">
        <v>10</v>
      </c>
      <c r="H579" s="120">
        <v>26000</v>
      </c>
      <c r="I579" s="120">
        <v>746.2</v>
      </c>
      <c r="J579" s="120">
        <v>790.4</v>
      </c>
      <c r="K579" s="120">
        <v>0</v>
      </c>
      <c r="L579" s="120">
        <v>0</v>
      </c>
      <c r="M579" s="120">
        <v>25</v>
      </c>
      <c r="N579" s="120">
        <v>0</v>
      </c>
      <c r="O579" s="120">
        <f>+I579+J579+K579+L579+M579+N579</f>
        <v>1561.6</v>
      </c>
      <c r="P579" s="120">
        <f>+H579</f>
        <v>26000</v>
      </c>
      <c r="Q579" s="120">
        <f>+P579-O579</f>
        <v>24438.400000000001</v>
      </c>
    </row>
    <row r="580" spans="1:17" s="39" customFormat="1" ht="24" customHeight="1">
      <c r="A580" s="38">
        <v>574</v>
      </c>
      <c r="B580" s="74" t="s">
        <v>1141</v>
      </c>
      <c r="C580" s="77" t="s">
        <v>151</v>
      </c>
      <c r="D580" s="55" t="s">
        <v>439</v>
      </c>
      <c r="E580" s="55" t="s">
        <v>439</v>
      </c>
      <c r="F580" s="40" t="s">
        <v>31</v>
      </c>
      <c r="G580" s="41" t="s">
        <v>10</v>
      </c>
      <c r="H580" s="120">
        <v>26000</v>
      </c>
      <c r="I580" s="120">
        <v>746.2</v>
      </c>
      <c r="J580" s="120">
        <v>790.4</v>
      </c>
      <c r="K580" s="120">
        <v>0</v>
      </c>
      <c r="L580" s="120">
        <v>0</v>
      </c>
      <c r="M580" s="120">
        <v>25</v>
      </c>
      <c r="N580" s="120">
        <v>0</v>
      </c>
      <c r="O580" s="120">
        <f>+I580+J580+K580+L580+M580+N580</f>
        <v>1561.6</v>
      </c>
      <c r="P580" s="120">
        <f>+H580</f>
        <v>26000</v>
      </c>
      <c r="Q580" s="120">
        <f>+P580-O580</f>
        <v>24438.400000000001</v>
      </c>
    </row>
    <row r="581" spans="1:17" s="39" customFormat="1" ht="24" customHeight="1">
      <c r="A581" s="38">
        <v>575</v>
      </c>
      <c r="B581" s="74" t="s">
        <v>1142</v>
      </c>
      <c r="C581" s="77" t="s">
        <v>151</v>
      </c>
      <c r="D581" s="55" t="s">
        <v>439</v>
      </c>
      <c r="E581" s="55" t="s">
        <v>439</v>
      </c>
      <c r="F581" s="40" t="s">
        <v>31</v>
      </c>
      <c r="G581" s="41" t="s">
        <v>10</v>
      </c>
      <c r="H581" s="120">
        <v>26000</v>
      </c>
      <c r="I581" s="120">
        <v>746.2</v>
      </c>
      <c r="J581" s="120">
        <v>790.4</v>
      </c>
      <c r="K581" s="120">
        <v>0</v>
      </c>
      <c r="L581" s="120">
        <v>0</v>
      </c>
      <c r="M581" s="120">
        <v>25</v>
      </c>
      <c r="N581" s="120">
        <v>0</v>
      </c>
      <c r="O581" s="120">
        <f>+I581+J581+K581+L581+M581+N581</f>
        <v>1561.6</v>
      </c>
      <c r="P581" s="120">
        <f>+H581</f>
        <v>26000</v>
      </c>
      <c r="Q581" s="120">
        <f>+P581-O581</f>
        <v>24438.400000000001</v>
      </c>
    </row>
    <row r="582" spans="1:17" s="39" customFormat="1" ht="24" customHeight="1">
      <c r="A582" s="38">
        <v>576</v>
      </c>
      <c r="B582" s="72" t="s">
        <v>383</v>
      </c>
      <c r="C582" s="72" t="s">
        <v>39</v>
      </c>
      <c r="D582" s="55" t="s">
        <v>439</v>
      </c>
      <c r="E582" s="55" t="s">
        <v>439</v>
      </c>
      <c r="F582" s="43" t="s">
        <v>41</v>
      </c>
      <c r="G582" s="38" t="s">
        <v>9</v>
      </c>
      <c r="H582" s="120">
        <v>40000</v>
      </c>
      <c r="I582" s="120">
        <v>1148</v>
      </c>
      <c r="J582" s="120">
        <v>1216</v>
      </c>
      <c r="K582" s="120">
        <v>0</v>
      </c>
      <c r="L582" s="120">
        <v>442.65</v>
      </c>
      <c r="M582" s="120">
        <v>25</v>
      </c>
      <c r="N582" s="120">
        <v>0</v>
      </c>
      <c r="O582" s="120">
        <f>+I582+J582+K582+L582+M582+N582</f>
        <v>2831.65</v>
      </c>
      <c r="P582" s="120">
        <f>+H582</f>
        <v>40000</v>
      </c>
      <c r="Q582" s="120">
        <f>+P582-O582</f>
        <v>37168.35</v>
      </c>
    </row>
    <row r="583" spans="1:17" s="39" customFormat="1" ht="24" customHeight="1">
      <c r="A583" s="38">
        <v>577</v>
      </c>
      <c r="B583" s="72" t="s">
        <v>1143</v>
      </c>
      <c r="C583" s="72" t="s">
        <v>1144</v>
      </c>
      <c r="D583" s="55" t="s">
        <v>439</v>
      </c>
      <c r="E583" s="55" t="s">
        <v>439</v>
      </c>
      <c r="F583" s="40" t="s">
        <v>31</v>
      </c>
      <c r="G583" s="38" t="s">
        <v>9</v>
      </c>
      <c r="H583" s="120">
        <v>18000</v>
      </c>
      <c r="I583" s="120">
        <v>516.6</v>
      </c>
      <c r="J583" s="120">
        <v>547.20000000000005</v>
      </c>
      <c r="K583" s="120">
        <v>0</v>
      </c>
      <c r="L583" s="120">
        <v>0</v>
      </c>
      <c r="M583" s="120">
        <v>25</v>
      </c>
      <c r="N583" s="120">
        <v>1750</v>
      </c>
      <c r="O583" s="120">
        <f>+I583+J583+K583+L583+M583+N583</f>
        <v>2838.8</v>
      </c>
      <c r="P583" s="120">
        <f>+H583</f>
        <v>18000</v>
      </c>
      <c r="Q583" s="120">
        <f>+P583-O583</f>
        <v>15161.2</v>
      </c>
    </row>
    <row r="584" spans="1:17" s="39" customFormat="1" ht="24" customHeight="1">
      <c r="A584" s="38">
        <v>578</v>
      </c>
      <c r="B584" s="72" t="s">
        <v>1145</v>
      </c>
      <c r="C584" s="72" t="s">
        <v>148</v>
      </c>
      <c r="D584" s="55" t="s">
        <v>439</v>
      </c>
      <c r="E584" s="55" t="s">
        <v>439</v>
      </c>
      <c r="F584" s="40" t="s">
        <v>31</v>
      </c>
      <c r="G584" s="38" t="s">
        <v>10</v>
      </c>
      <c r="H584" s="120">
        <v>25000</v>
      </c>
      <c r="I584" s="120">
        <v>717.5</v>
      </c>
      <c r="J584" s="120">
        <v>760</v>
      </c>
      <c r="K584" s="120">
        <v>0</v>
      </c>
      <c r="L584" s="120">
        <v>0</v>
      </c>
      <c r="M584" s="120">
        <v>25</v>
      </c>
      <c r="N584" s="120">
        <v>0</v>
      </c>
      <c r="O584" s="120">
        <f>+I584+J584+K584+L584+M584+N584</f>
        <v>1502.5</v>
      </c>
      <c r="P584" s="120">
        <f>+H584</f>
        <v>25000</v>
      </c>
      <c r="Q584" s="120">
        <f>+P584-O584</f>
        <v>23497.5</v>
      </c>
    </row>
    <row r="585" spans="1:17" s="39" customFormat="1" ht="24" customHeight="1">
      <c r="A585" s="38">
        <v>579</v>
      </c>
      <c r="B585" s="72" t="s">
        <v>1264</v>
      </c>
      <c r="C585" s="72" t="s">
        <v>148</v>
      </c>
      <c r="D585" s="55" t="s">
        <v>439</v>
      </c>
      <c r="E585" s="55" t="s">
        <v>439</v>
      </c>
      <c r="F585" s="40" t="s">
        <v>31</v>
      </c>
      <c r="G585" s="38" t="s">
        <v>10</v>
      </c>
      <c r="H585" s="120">
        <v>21500</v>
      </c>
      <c r="I585" s="120">
        <v>617.04999999999995</v>
      </c>
      <c r="J585" s="120">
        <v>653.6</v>
      </c>
      <c r="K585" s="120">
        <v>0</v>
      </c>
      <c r="L585" s="120">
        <v>0</v>
      </c>
      <c r="M585" s="120">
        <v>25</v>
      </c>
      <c r="N585" s="120">
        <v>0</v>
      </c>
      <c r="O585" s="120">
        <f>+I585+J585+K585+L585+M585+N585</f>
        <v>1295.6500000000001</v>
      </c>
      <c r="P585" s="120">
        <f>+H585</f>
        <v>21500</v>
      </c>
      <c r="Q585" s="120">
        <f>+P585-O585</f>
        <v>20204.349999999999</v>
      </c>
    </row>
    <row r="586" spans="1:17" s="39" customFormat="1" ht="24" customHeight="1">
      <c r="A586" s="38">
        <v>580</v>
      </c>
      <c r="B586" s="72" t="s">
        <v>1146</v>
      </c>
      <c r="C586" s="72" t="s">
        <v>698</v>
      </c>
      <c r="D586" s="55" t="s">
        <v>439</v>
      </c>
      <c r="E586" s="55" t="s">
        <v>439</v>
      </c>
      <c r="F586" s="40" t="s">
        <v>31</v>
      </c>
      <c r="G586" s="38" t="s">
        <v>10</v>
      </c>
      <c r="H586" s="120">
        <v>15000</v>
      </c>
      <c r="I586" s="120">
        <v>430.5</v>
      </c>
      <c r="J586" s="120">
        <v>456</v>
      </c>
      <c r="K586" s="120">
        <v>0</v>
      </c>
      <c r="L586" s="120">
        <v>0</v>
      </c>
      <c r="M586" s="120">
        <v>25</v>
      </c>
      <c r="N586" s="120">
        <v>0</v>
      </c>
      <c r="O586" s="120">
        <f>+I586+J586+K586+L586+M586+N586</f>
        <v>911.5</v>
      </c>
      <c r="P586" s="120">
        <f>+H586</f>
        <v>15000</v>
      </c>
      <c r="Q586" s="120">
        <f>+P586-O586</f>
        <v>14088.5</v>
      </c>
    </row>
    <row r="587" spans="1:17" s="39" customFormat="1" ht="24" customHeight="1">
      <c r="A587" s="38">
        <v>581</v>
      </c>
      <c r="B587" s="73" t="s">
        <v>445</v>
      </c>
      <c r="C587" s="73" t="s">
        <v>149</v>
      </c>
      <c r="D587" s="55" t="s">
        <v>439</v>
      </c>
      <c r="E587" s="55" t="s">
        <v>439</v>
      </c>
      <c r="F587" s="43" t="s">
        <v>31</v>
      </c>
      <c r="G587" s="41" t="s">
        <v>9</v>
      </c>
      <c r="H587" s="120">
        <v>22000</v>
      </c>
      <c r="I587" s="120">
        <v>631.4</v>
      </c>
      <c r="J587" s="120">
        <v>668.8</v>
      </c>
      <c r="K587" s="120">
        <v>0</v>
      </c>
      <c r="L587" s="120">
        <v>0</v>
      </c>
      <c r="M587" s="120">
        <v>25</v>
      </c>
      <c r="N587" s="120">
        <v>1050</v>
      </c>
      <c r="O587" s="120">
        <f>+I587+J587+K587+L587+M587+N587</f>
        <v>2375.1999999999998</v>
      </c>
      <c r="P587" s="120">
        <f>+H587</f>
        <v>22000</v>
      </c>
      <c r="Q587" s="120">
        <f>+P587-O587</f>
        <v>19624.8</v>
      </c>
    </row>
    <row r="588" spans="1:17" s="39" customFormat="1" ht="24" customHeight="1">
      <c r="A588" s="38">
        <v>582</v>
      </c>
      <c r="B588" s="73" t="s">
        <v>1147</v>
      </c>
      <c r="C588" s="73" t="s">
        <v>860</v>
      </c>
      <c r="D588" s="55" t="s">
        <v>439</v>
      </c>
      <c r="E588" s="55" t="s">
        <v>439</v>
      </c>
      <c r="F588" s="40" t="s">
        <v>31</v>
      </c>
      <c r="G588" s="41" t="s">
        <v>9</v>
      </c>
      <c r="H588" s="120">
        <v>18000</v>
      </c>
      <c r="I588" s="120">
        <v>516.6</v>
      </c>
      <c r="J588" s="120">
        <v>547.20000000000005</v>
      </c>
      <c r="K588" s="120">
        <v>0</v>
      </c>
      <c r="L588" s="120">
        <v>0</v>
      </c>
      <c r="M588" s="120">
        <v>25</v>
      </c>
      <c r="N588" s="120">
        <v>0</v>
      </c>
      <c r="O588" s="120">
        <f>+I588+J588+K588+L588+M588+N588</f>
        <v>1088.8000000000002</v>
      </c>
      <c r="P588" s="120">
        <f>+H588</f>
        <v>18000</v>
      </c>
      <c r="Q588" s="120">
        <f>+P588-O588</f>
        <v>16911.2</v>
      </c>
    </row>
    <row r="589" spans="1:17" s="39" customFormat="1" ht="24" customHeight="1">
      <c r="A589" s="38">
        <v>583</v>
      </c>
      <c r="B589" s="72" t="s">
        <v>618</v>
      </c>
      <c r="C589" s="72" t="s">
        <v>2</v>
      </c>
      <c r="D589" s="55" t="s">
        <v>439</v>
      </c>
      <c r="E589" s="55" t="s">
        <v>439</v>
      </c>
      <c r="F589" s="43" t="s">
        <v>31</v>
      </c>
      <c r="G589" s="38" t="s">
        <v>10</v>
      </c>
      <c r="H589" s="120">
        <v>25000</v>
      </c>
      <c r="I589" s="120">
        <v>717.5</v>
      </c>
      <c r="J589" s="120">
        <v>760</v>
      </c>
      <c r="K589" s="120">
        <v>0</v>
      </c>
      <c r="L589" s="120">
        <v>0</v>
      </c>
      <c r="M589" s="120">
        <v>25</v>
      </c>
      <c r="N589" s="120">
        <v>0</v>
      </c>
      <c r="O589" s="120">
        <f>+I589+J589+K589+L589+M589+N589</f>
        <v>1502.5</v>
      </c>
      <c r="P589" s="120">
        <f>+H589</f>
        <v>25000</v>
      </c>
      <c r="Q589" s="120">
        <f>+P589-O589</f>
        <v>23497.5</v>
      </c>
    </row>
    <row r="590" spans="1:17" s="39" customFormat="1" ht="24" customHeight="1">
      <c r="A590" s="38">
        <v>584</v>
      </c>
      <c r="B590" s="72" t="s">
        <v>1148</v>
      </c>
      <c r="C590" s="72" t="s">
        <v>622</v>
      </c>
      <c r="D590" s="55" t="s">
        <v>439</v>
      </c>
      <c r="E590" s="55" t="s">
        <v>439</v>
      </c>
      <c r="F590" s="40" t="s">
        <v>31</v>
      </c>
      <c r="G590" s="38" t="s">
        <v>9</v>
      </c>
      <c r="H590" s="120">
        <v>16500</v>
      </c>
      <c r="I590" s="120">
        <v>473.55</v>
      </c>
      <c r="J590" s="120">
        <v>501.6</v>
      </c>
      <c r="K590" s="120">
        <v>0</v>
      </c>
      <c r="L590" s="120">
        <v>0</v>
      </c>
      <c r="M590" s="120">
        <v>25</v>
      </c>
      <c r="N590" s="120">
        <v>0</v>
      </c>
      <c r="O590" s="120">
        <f>+I590+J590+K590+L590+M590+N590</f>
        <v>1000.1500000000001</v>
      </c>
      <c r="P590" s="120">
        <f>+H590</f>
        <v>16500</v>
      </c>
      <c r="Q590" s="120">
        <f>+P590-O590</f>
        <v>15499.85</v>
      </c>
    </row>
    <row r="591" spans="1:17" s="39" customFormat="1" ht="24" customHeight="1">
      <c r="A591" s="38">
        <v>585</v>
      </c>
      <c r="B591" s="72" t="s">
        <v>1149</v>
      </c>
      <c r="C591" s="72" t="s">
        <v>622</v>
      </c>
      <c r="D591" s="55" t="s">
        <v>439</v>
      </c>
      <c r="E591" s="55" t="s">
        <v>439</v>
      </c>
      <c r="F591" s="40" t="s">
        <v>31</v>
      </c>
      <c r="G591" s="38" t="s">
        <v>9</v>
      </c>
      <c r="H591" s="120">
        <v>16000</v>
      </c>
      <c r="I591" s="120">
        <v>459.2</v>
      </c>
      <c r="J591" s="120">
        <v>486.4</v>
      </c>
      <c r="K591" s="120">
        <v>0</v>
      </c>
      <c r="L591" s="120">
        <v>0</v>
      </c>
      <c r="M591" s="120">
        <v>25</v>
      </c>
      <c r="N591" s="120">
        <v>0</v>
      </c>
      <c r="O591" s="120">
        <f>+I591+J591+K591+L591+M591+N591</f>
        <v>970.59999999999991</v>
      </c>
      <c r="P591" s="120">
        <f>+H591</f>
        <v>16000</v>
      </c>
      <c r="Q591" s="120">
        <f>+P591-O591</f>
        <v>15029.4</v>
      </c>
    </row>
    <row r="592" spans="1:17" s="39" customFormat="1" ht="24" customHeight="1">
      <c r="A592" s="38">
        <v>586</v>
      </c>
      <c r="B592" s="72" t="s">
        <v>1150</v>
      </c>
      <c r="C592" s="72" t="s">
        <v>1</v>
      </c>
      <c r="D592" s="55" t="s">
        <v>439</v>
      </c>
      <c r="E592" s="55" t="s">
        <v>439</v>
      </c>
      <c r="F592" s="40" t="s">
        <v>31</v>
      </c>
      <c r="G592" s="38" t="s">
        <v>9</v>
      </c>
      <c r="H592" s="120">
        <v>15000</v>
      </c>
      <c r="I592" s="120">
        <v>430.5</v>
      </c>
      <c r="J592" s="120">
        <v>456</v>
      </c>
      <c r="K592" s="120">
        <v>0</v>
      </c>
      <c r="L592" s="120">
        <v>0</v>
      </c>
      <c r="M592" s="120">
        <v>25</v>
      </c>
      <c r="N592" s="120">
        <v>0</v>
      </c>
      <c r="O592" s="120">
        <f>+I592+J592+K592+L592+M592+N592</f>
        <v>911.5</v>
      </c>
      <c r="P592" s="120">
        <f>+H592</f>
        <v>15000</v>
      </c>
      <c r="Q592" s="120">
        <f>+P592-O592</f>
        <v>14088.5</v>
      </c>
    </row>
    <row r="593" spans="1:17" s="39" customFormat="1" ht="24" customHeight="1">
      <c r="A593" s="38">
        <v>587</v>
      </c>
      <c r="B593" s="72" t="s">
        <v>1151</v>
      </c>
      <c r="C593" s="72" t="s">
        <v>1</v>
      </c>
      <c r="D593" s="55" t="s">
        <v>439</v>
      </c>
      <c r="E593" s="55" t="s">
        <v>439</v>
      </c>
      <c r="F593" s="40" t="s">
        <v>31</v>
      </c>
      <c r="G593" s="38" t="s">
        <v>10</v>
      </c>
      <c r="H593" s="120">
        <v>15000</v>
      </c>
      <c r="I593" s="120">
        <v>430.5</v>
      </c>
      <c r="J593" s="120">
        <v>456</v>
      </c>
      <c r="K593" s="120">
        <v>0</v>
      </c>
      <c r="L593" s="120">
        <v>0</v>
      </c>
      <c r="M593" s="120">
        <v>25</v>
      </c>
      <c r="N593" s="120">
        <v>0</v>
      </c>
      <c r="O593" s="120">
        <f>+I593+J593+K593+L593+M593+N593</f>
        <v>911.5</v>
      </c>
      <c r="P593" s="120">
        <f>+H593</f>
        <v>15000</v>
      </c>
      <c r="Q593" s="120">
        <f>+P593-O593</f>
        <v>14088.5</v>
      </c>
    </row>
    <row r="594" spans="1:17" s="39" customFormat="1" ht="24" customHeight="1">
      <c r="A594" s="38">
        <v>588</v>
      </c>
      <c r="B594" s="72" t="s">
        <v>1152</v>
      </c>
      <c r="C594" s="72" t="s">
        <v>1</v>
      </c>
      <c r="D594" s="55" t="s">
        <v>439</v>
      </c>
      <c r="E594" s="55" t="s">
        <v>439</v>
      </c>
      <c r="F594" s="40" t="s">
        <v>31</v>
      </c>
      <c r="G594" s="38" t="s">
        <v>9</v>
      </c>
      <c r="H594" s="120">
        <v>15000</v>
      </c>
      <c r="I594" s="120">
        <v>430.5</v>
      </c>
      <c r="J594" s="120">
        <v>456</v>
      </c>
      <c r="K594" s="120">
        <v>0</v>
      </c>
      <c r="L594" s="120">
        <v>0</v>
      </c>
      <c r="M594" s="120">
        <v>25</v>
      </c>
      <c r="N594" s="120">
        <v>0</v>
      </c>
      <c r="O594" s="120">
        <f>+I594+J594+K594+L594+M594+N594</f>
        <v>911.5</v>
      </c>
      <c r="P594" s="120">
        <f>+H594</f>
        <v>15000</v>
      </c>
      <c r="Q594" s="120">
        <f>+P594-O594</f>
        <v>14088.5</v>
      </c>
    </row>
    <row r="595" spans="1:17" s="39" customFormat="1" ht="24" customHeight="1">
      <c r="A595" s="38">
        <v>589</v>
      </c>
      <c r="B595" s="72" t="s">
        <v>1153</v>
      </c>
      <c r="C595" s="72" t="s">
        <v>1</v>
      </c>
      <c r="D595" s="55" t="s">
        <v>439</v>
      </c>
      <c r="E595" s="55" t="s">
        <v>439</v>
      </c>
      <c r="F595" s="40" t="s">
        <v>31</v>
      </c>
      <c r="G595" s="38" t="s">
        <v>9</v>
      </c>
      <c r="H595" s="120">
        <v>15000</v>
      </c>
      <c r="I595" s="120">
        <v>430.5</v>
      </c>
      <c r="J595" s="120">
        <v>456</v>
      </c>
      <c r="K595" s="120">
        <v>0</v>
      </c>
      <c r="L595" s="120">
        <v>0</v>
      </c>
      <c r="M595" s="120">
        <v>25</v>
      </c>
      <c r="N595" s="120">
        <v>0</v>
      </c>
      <c r="O595" s="120">
        <f>+I595+J595+K595+L595+M595+N595</f>
        <v>911.5</v>
      </c>
      <c r="P595" s="120">
        <f>+H595</f>
        <v>15000</v>
      </c>
      <c r="Q595" s="120">
        <f>+P595-O595</f>
        <v>14088.5</v>
      </c>
    </row>
    <row r="596" spans="1:17" s="39" customFormat="1" ht="24" customHeight="1">
      <c r="A596" s="38">
        <v>590</v>
      </c>
      <c r="B596" s="72" t="s">
        <v>1263</v>
      </c>
      <c r="C596" s="72" t="s">
        <v>52</v>
      </c>
      <c r="D596" s="55" t="s">
        <v>439</v>
      </c>
      <c r="E596" s="55" t="s">
        <v>439</v>
      </c>
      <c r="F596" s="40" t="s">
        <v>31</v>
      </c>
      <c r="G596" s="38" t="s">
        <v>10</v>
      </c>
      <c r="H596" s="120">
        <v>25000</v>
      </c>
      <c r="I596" s="120">
        <v>717.5</v>
      </c>
      <c r="J596" s="120">
        <v>760</v>
      </c>
      <c r="K596" s="120">
        <v>0</v>
      </c>
      <c r="L596" s="120">
        <v>0</v>
      </c>
      <c r="M596" s="120">
        <v>25</v>
      </c>
      <c r="N596" s="120">
        <v>0</v>
      </c>
      <c r="O596" s="120">
        <f>+I596+J596+K596+L596+M596+N596</f>
        <v>1502.5</v>
      </c>
      <c r="P596" s="120">
        <f>+H596</f>
        <v>25000</v>
      </c>
      <c r="Q596" s="120">
        <f>+P596-O596</f>
        <v>23497.5</v>
      </c>
    </row>
    <row r="597" spans="1:17" s="39" customFormat="1" ht="24" customHeight="1">
      <c r="A597" s="38">
        <v>591</v>
      </c>
      <c r="B597" s="72" t="s">
        <v>1154</v>
      </c>
      <c r="C597" s="72" t="s">
        <v>52</v>
      </c>
      <c r="D597" s="55" t="s">
        <v>439</v>
      </c>
      <c r="E597" s="55" t="s">
        <v>439</v>
      </c>
      <c r="F597" s="40" t="s">
        <v>31</v>
      </c>
      <c r="G597" s="38" t="s">
        <v>10</v>
      </c>
      <c r="H597" s="120">
        <v>15000</v>
      </c>
      <c r="I597" s="120">
        <v>430.5</v>
      </c>
      <c r="J597" s="120">
        <v>456</v>
      </c>
      <c r="K597" s="120">
        <v>0</v>
      </c>
      <c r="L597" s="120">
        <v>0</v>
      </c>
      <c r="M597" s="120">
        <v>25</v>
      </c>
      <c r="N597" s="120">
        <v>50</v>
      </c>
      <c r="O597" s="120">
        <f>+I597+J597+K597+L597+M597+N597</f>
        <v>961.5</v>
      </c>
      <c r="P597" s="120">
        <f>+H597</f>
        <v>15000</v>
      </c>
      <c r="Q597" s="120">
        <f>+P597-O597</f>
        <v>14038.5</v>
      </c>
    </row>
    <row r="598" spans="1:17" s="39" customFormat="1" ht="24" customHeight="1">
      <c r="A598" s="38">
        <v>592</v>
      </c>
      <c r="B598" s="72" t="s">
        <v>1155</v>
      </c>
      <c r="C598" s="72" t="s">
        <v>53</v>
      </c>
      <c r="D598" s="55" t="s">
        <v>439</v>
      </c>
      <c r="E598" s="55" t="s">
        <v>439</v>
      </c>
      <c r="F598" s="40" t="s">
        <v>31</v>
      </c>
      <c r="G598" s="38" t="s">
        <v>10</v>
      </c>
      <c r="H598" s="120">
        <v>22000</v>
      </c>
      <c r="I598" s="120">
        <v>631.4</v>
      </c>
      <c r="J598" s="120">
        <v>668.8</v>
      </c>
      <c r="K598" s="120">
        <v>0</v>
      </c>
      <c r="L598" s="120">
        <v>0</v>
      </c>
      <c r="M598" s="120">
        <v>25</v>
      </c>
      <c r="N598" s="120">
        <v>0</v>
      </c>
      <c r="O598" s="120">
        <f>+I598+J598+K598+L598+M598+N598</f>
        <v>1325.1999999999998</v>
      </c>
      <c r="P598" s="120">
        <f>+H598</f>
        <v>22000</v>
      </c>
      <c r="Q598" s="120">
        <f>+P598-O598</f>
        <v>20674.8</v>
      </c>
    </row>
    <row r="599" spans="1:17" s="39" customFormat="1" ht="24" customHeight="1">
      <c r="A599" s="38">
        <v>593</v>
      </c>
      <c r="B599" s="72" t="s">
        <v>1156</v>
      </c>
      <c r="C599" s="72" t="s">
        <v>53</v>
      </c>
      <c r="D599" s="55" t="s">
        <v>439</v>
      </c>
      <c r="E599" s="55" t="s">
        <v>439</v>
      </c>
      <c r="F599" s="40" t="s">
        <v>31</v>
      </c>
      <c r="G599" s="38" t="s">
        <v>10</v>
      </c>
      <c r="H599" s="120">
        <v>20000</v>
      </c>
      <c r="I599" s="120">
        <v>574</v>
      </c>
      <c r="J599" s="120">
        <v>608</v>
      </c>
      <c r="K599" s="120">
        <v>0</v>
      </c>
      <c r="L599" s="120">
        <v>0</v>
      </c>
      <c r="M599" s="120">
        <v>25</v>
      </c>
      <c r="N599" s="120">
        <v>0</v>
      </c>
      <c r="O599" s="120">
        <f>+I599+J599+K599+L599+M599+N599</f>
        <v>1207</v>
      </c>
      <c r="P599" s="120">
        <f>+H599</f>
        <v>20000</v>
      </c>
      <c r="Q599" s="120">
        <f>+P599-O599</f>
        <v>18793</v>
      </c>
    </row>
    <row r="600" spans="1:17" s="39" customFormat="1" ht="24" customHeight="1">
      <c r="A600" s="38">
        <v>594</v>
      </c>
      <c r="B600" s="72" t="s">
        <v>1157</v>
      </c>
      <c r="C600" s="72" t="s">
        <v>53</v>
      </c>
      <c r="D600" s="55" t="s">
        <v>439</v>
      </c>
      <c r="E600" s="55" t="s">
        <v>439</v>
      </c>
      <c r="F600" s="40" t="s">
        <v>31</v>
      </c>
      <c r="G600" s="38" t="s">
        <v>10</v>
      </c>
      <c r="H600" s="120">
        <v>20000</v>
      </c>
      <c r="I600" s="120">
        <v>574</v>
      </c>
      <c r="J600" s="120">
        <v>608</v>
      </c>
      <c r="K600" s="120">
        <v>0</v>
      </c>
      <c r="L600" s="120">
        <v>0</v>
      </c>
      <c r="M600" s="120">
        <v>25</v>
      </c>
      <c r="N600" s="120">
        <v>0</v>
      </c>
      <c r="O600" s="120">
        <f>+I600+J600+K600+L600+M600+N600</f>
        <v>1207</v>
      </c>
      <c r="P600" s="120">
        <f>+H600</f>
        <v>20000</v>
      </c>
      <c r="Q600" s="120">
        <f>+P600-O600</f>
        <v>18793</v>
      </c>
    </row>
    <row r="601" spans="1:17" s="39" customFormat="1" ht="24" customHeight="1">
      <c r="A601" s="38">
        <v>595</v>
      </c>
      <c r="B601" s="72" t="s">
        <v>1158</v>
      </c>
      <c r="C601" s="72" t="s">
        <v>53</v>
      </c>
      <c r="D601" s="55" t="s">
        <v>439</v>
      </c>
      <c r="E601" s="55" t="s">
        <v>439</v>
      </c>
      <c r="F601" s="40" t="s">
        <v>31</v>
      </c>
      <c r="G601" s="38" t="s">
        <v>10</v>
      </c>
      <c r="H601" s="120">
        <v>20000</v>
      </c>
      <c r="I601" s="120">
        <v>574</v>
      </c>
      <c r="J601" s="120">
        <v>608</v>
      </c>
      <c r="K601" s="120">
        <v>0</v>
      </c>
      <c r="L601" s="120">
        <v>0</v>
      </c>
      <c r="M601" s="120">
        <v>25</v>
      </c>
      <c r="N601" s="120">
        <v>0</v>
      </c>
      <c r="O601" s="120">
        <f>+I601+J601+K601+L601+M601+N601</f>
        <v>1207</v>
      </c>
      <c r="P601" s="120">
        <f>+H601</f>
        <v>20000</v>
      </c>
      <c r="Q601" s="120">
        <f>+P601-O601</f>
        <v>18793</v>
      </c>
    </row>
    <row r="602" spans="1:17" s="39" customFormat="1" ht="24" customHeight="1">
      <c r="A602" s="38">
        <v>596</v>
      </c>
      <c r="B602" s="72" t="s">
        <v>1159</v>
      </c>
      <c r="C602" s="72" t="s">
        <v>53</v>
      </c>
      <c r="D602" s="55" t="s">
        <v>439</v>
      </c>
      <c r="E602" s="55" t="s">
        <v>439</v>
      </c>
      <c r="F602" s="40" t="s">
        <v>31</v>
      </c>
      <c r="G602" s="38" t="s">
        <v>10</v>
      </c>
      <c r="H602" s="120">
        <v>20000</v>
      </c>
      <c r="I602" s="120">
        <v>574</v>
      </c>
      <c r="J602" s="120">
        <v>608</v>
      </c>
      <c r="K602" s="120">
        <v>0</v>
      </c>
      <c r="L602" s="120">
        <v>0</v>
      </c>
      <c r="M602" s="120">
        <v>25</v>
      </c>
      <c r="N602" s="120">
        <v>0</v>
      </c>
      <c r="O602" s="120">
        <f>+I602+J602+K602+L602+M602+N602</f>
        <v>1207</v>
      </c>
      <c r="P602" s="120">
        <f>+H602</f>
        <v>20000</v>
      </c>
      <c r="Q602" s="120">
        <f>+P602-O602</f>
        <v>18793</v>
      </c>
    </row>
    <row r="603" spans="1:17" s="39" customFormat="1" ht="24" customHeight="1">
      <c r="A603" s="38">
        <v>597</v>
      </c>
      <c r="B603" s="72" t="s">
        <v>1160</v>
      </c>
      <c r="C603" s="72" t="s">
        <v>53</v>
      </c>
      <c r="D603" s="55" t="s">
        <v>439</v>
      </c>
      <c r="E603" s="55" t="s">
        <v>439</v>
      </c>
      <c r="F603" s="40" t="s">
        <v>31</v>
      </c>
      <c r="G603" s="38" t="s">
        <v>10</v>
      </c>
      <c r="H603" s="120">
        <v>18000</v>
      </c>
      <c r="I603" s="120">
        <v>516.6</v>
      </c>
      <c r="J603" s="120">
        <v>547.20000000000005</v>
      </c>
      <c r="K603" s="120">
        <v>0</v>
      </c>
      <c r="L603" s="120">
        <v>0</v>
      </c>
      <c r="M603" s="120">
        <v>25</v>
      </c>
      <c r="N603" s="120">
        <v>0</v>
      </c>
      <c r="O603" s="120">
        <f>+I603+J603+K603+L603+M603+N603</f>
        <v>1088.8000000000002</v>
      </c>
      <c r="P603" s="120">
        <f>+H603</f>
        <v>18000</v>
      </c>
      <c r="Q603" s="120">
        <f>+P603-O603</f>
        <v>16911.2</v>
      </c>
    </row>
    <row r="604" spans="1:17" s="39" customFormat="1" ht="24" customHeight="1">
      <c r="A604" s="38">
        <v>598</v>
      </c>
      <c r="B604" s="72" t="s">
        <v>1161</v>
      </c>
      <c r="C604" s="72" t="s">
        <v>53</v>
      </c>
      <c r="D604" s="55" t="s">
        <v>439</v>
      </c>
      <c r="E604" s="55" t="s">
        <v>439</v>
      </c>
      <c r="F604" s="40" t="s">
        <v>31</v>
      </c>
      <c r="G604" s="38" t="s">
        <v>10</v>
      </c>
      <c r="H604" s="120">
        <v>15000</v>
      </c>
      <c r="I604" s="120">
        <v>430.5</v>
      </c>
      <c r="J604" s="120">
        <v>456</v>
      </c>
      <c r="K604" s="120">
        <v>0</v>
      </c>
      <c r="L604" s="120">
        <v>0</v>
      </c>
      <c r="M604" s="120">
        <v>25</v>
      </c>
      <c r="N604" s="120">
        <v>0</v>
      </c>
      <c r="O604" s="120">
        <f>+I604+J604+K604+L604+M604+N604</f>
        <v>911.5</v>
      </c>
      <c r="P604" s="120">
        <f>+H604</f>
        <v>15000</v>
      </c>
      <c r="Q604" s="120">
        <f>+P604-O604</f>
        <v>14088.5</v>
      </c>
    </row>
    <row r="605" spans="1:17" s="39" customFormat="1" ht="24" customHeight="1">
      <c r="A605" s="38">
        <v>599</v>
      </c>
      <c r="B605" s="72" t="s">
        <v>1162</v>
      </c>
      <c r="C605" s="72" t="s">
        <v>53</v>
      </c>
      <c r="D605" s="55" t="s">
        <v>439</v>
      </c>
      <c r="E605" s="55" t="s">
        <v>439</v>
      </c>
      <c r="F605" s="40" t="s">
        <v>31</v>
      </c>
      <c r="G605" s="38" t="s">
        <v>10</v>
      </c>
      <c r="H605" s="120">
        <v>15000</v>
      </c>
      <c r="I605" s="120">
        <v>430.5</v>
      </c>
      <c r="J605" s="120">
        <v>456</v>
      </c>
      <c r="K605" s="120">
        <v>0</v>
      </c>
      <c r="L605" s="120">
        <v>0</v>
      </c>
      <c r="M605" s="120">
        <v>25</v>
      </c>
      <c r="N605" s="120">
        <v>0</v>
      </c>
      <c r="O605" s="120">
        <f>+I605+J605+K605+L605+M605+N605</f>
        <v>911.5</v>
      </c>
      <c r="P605" s="120">
        <f>+H605</f>
        <v>15000</v>
      </c>
      <c r="Q605" s="120">
        <f>+P605-O605</f>
        <v>14088.5</v>
      </c>
    </row>
    <row r="606" spans="1:17" s="39" customFormat="1" ht="24" customHeight="1">
      <c r="A606" s="38">
        <v>600</v>
      </c>
      <c r="B606" s="72" t="s">
        <v>1163</v>
      </c>
      <c r="C606" s="72" t="s">
        <v>53</v>
      </c>
      <c r="D606" s="55" t="s">
        <v>439</v>
      </c>
      <c r="E606" s="55" t="s">
        <v>439</v>
      </c>
      <c r="F606" s="40" t="s">
        <v>31</v>
      </c>
      <c r="G606" s="38" t="s">
        <v>10</v>
      </c>
      <c r="H606" s="120">
        <v>15000</v>
      </c>
      <c r="I606" s="120">
        <v>430.5</v>
      </c>
      <c r="J606" s="120">
        <v>456</v>
      </c>
      <c r="K606" s="120">
        <v>0</v>
      </c>
      <c r="L606" s="120">
        <v>0</v>
      </c>
      <c r="M606" s="120">
        <v>25</v>
      </c>
      <c r="N606" s="120">
        <v>50</v>
      </c>
      <c r="O606" s="120">
        <f>+I606+J606+K606+L606+M606+N606</f>
        <v>961.5</v>
      </c>
      <c r="P606" s="120">
        <f>+H606</f>
        <v>15000</v>
      </c>
      <c r="Q606" s="120">
        <f>+P606-O606</f>
        <v>14038.5</v>
      </c>
    </row>
    <row r="607" spans="1:17" s="39" customFormat="1" ht="24" customHeight="1">
      <c r="A607" s="38">
        <v>601</v>
      </c>
      <c r="B607" s="72" t="s">
        <v>1164</v>
      </c>
      <c r="C607" s="72" t="s">
        <v>53</v>
      </c>
      <c r="D607" s="55" t="s">
        <v>439</v>
      </c>
      <c r="E607" s="55" t="s">
        <v>439</v>
      </c>
      <c r="F607" s="40" t="s">
        <v>31</v>
      </c>
      <c r="G607" s="38" t="s">
        <v>10</v>
      </c>
      <c r="H607" s="120">
        <v>15000</v>
      </c>
      <c r="I607" s="120">
        <v>430.5</v>
      </c>
      <c r="J607" s="120">
        <v>456</v>
      </c>
      <c r="K607" s="120">
        <v>0</v>
      </c>
      <c r="L607" s="120">
        <v>0</v>
      </c>
      <c r="M607" s="120">
        <v>25</v>
      </c>
      <c r="N607" s="120">
        <v>0</v>
      </c>
      <c r="O607" s="120">
        <f>+I607+J607+K607+L607+M607+N607</f>
        <v>911.5</v>
      </c>
      <c r="P607" s="120">
        <f>+H607</f>
        <v>15000</v>
      </c>
      <c r="Q607" s="120">
        <f>+P607-O607</f>
        <v>14088.5</v>
      </c>
    </row>
    <row r="608" spans="1:17" s="39" customFormat="1" ht="24" customHeight="1">
      <c r="A608" s="38">
        <v>602</v>
      </c>
      <c r="B608" s="72" t="s">
        <v>1165</v>
      </c>
      <c r="C608" s="72" t="s">
        <v>53</v>
      </c>
      <c r="D608" s="55" t="s">
        <v>439</v>
      </c>
      <c r="E608" s="55" t="s">
        <v>439</v>
      </c>
      <c r="F608" s="40" t="s">
        <v>31</v>
      </c>
      <c r="G608" s="38" t="s">
        <v>10</v>
      </c>
      <c r="H608" s="120">
        <v>15000</v>
      </c>
      <c r="I608" s="120">
        <v>430.5</v>
      </c>
      <c r="J608" s="120">
        <v>456</v>
      </c>
      <c r="K608" s="120">
        <v>0</v>
      </c>
      <c r="L608" s="120">
        <v>0</v>
      </c>
      <c r="M608" s="120">
        <v>25</v>
      </c>
      <c r="N608" s="120">
        <v>0</v>
      </c>
      <c r="O608" s="120">
        <f>+I608+J608+K608+L608+M608+N608</f>
        <v>911.5</v>
      </c>
      <c r="P608" s="120">
        <f>+H608</f>
        <v>15000</v>
      </c>
      <c r="Q608" s="120">
        <f>+P608-O608</f>
        <v>14088.5</v>
      </c>
    </row>
    <row r="609" spans="1:17" s="39" customFormat="1" ht="24" customHeight="1">
      <c r="A609" s="38">
        <v>603</v>
      </c>
      <c r="B609" s="72" t="s">
        <v>1166</v>
      </c>
      <c r="C609" s="72" t="s">
        <v>53</v>
      </c>
      <c r="D609" s="55" t="s">
        <v>439</v>
      </c>
      <c r="E609" s="55" t="s">
        <v>439</v>
      </c>
      <c r="F609" s="40" t="s">
        <v>31</v>
      </c>
      <c r="G609" s="38" t="s">
        <v>10</v>
      </c>
      <c r="H609" s="120">
        <v>15000</v>
      </c>
      <c r="I609" s="120">
        <v>430.5</v>
      </c>
      <c r="J609" s="120">
        <v>456</v>
      </c>
      <c r="K609" s="120">
        <v>0</v>
      </c>
      <c r="L609" s="120">
        <v>0</v>
      </c>
      <c r="M609" s="120">
        <v>25</v>
      </c>
      <c r="N609" s="120">
        <v>0</v>
      </c>
      <c r="O609" s="120">
        <f>+I609+J609+K609+L609+M609+N609</f>
        <v>911.5</v>
      </c>
      <c r="P609" s="120">
        <f>+H609</f>
        <v>15000</v>
      </c>
      <c r="Q609" s="120">
        <f>+P609-O609</f>
        <v>14088.5</v>
      </c>
    </row>
    <row r="610" spans="1:17" s="39" customFormat="1" ht="24" customHeight="1">
      <c r="A610" s="38">
        <v>604</v>
      </c>
      <c r="B610" s="72" t="s">
        <v>1338</v>
      </c>
      <c r="C610" s="72" t="s">
        <v>1144</v>
      </c>
      <c r="D610" s="55" t="s">
        <v>439</v>
      </c>
      <c r="E610" s="56" t="s">
        <v>1061</v>
      </c>
      <c r="F610" s="43" t="s">
        <v>31</v>
      </c>
      <c r="G610" s="38" t="s">
        <v>10</v>
      </c>
      <c r="H610" s="120">
        <v>20000</v>
      </c>
      <c r="I610" s="120">
        <v>574</v>
      </c>
      <c r="J610" s="120">
        <v>608</v>
      </c>
      <c r="K610" s="120">
        <v>0</v>
      </c>
      <c r="L610" s="120">
        <v>0</v>
      </c>
      <c r="M610" s="120">
        <v>25</v>
      </c>
      <c r="N610" s="120">
        <v>0</v>
      </c>
      <c r="O610" s="120">
        <f>+I610+J610+K610+L610+M610+N610</f>
        <v>1207</v>
      </c>
      <c r="P610" s="120">
        <f>+H610</f>
        <v>20000</v>
      </c>
      <c r="Q610" s="120">
        <f>+P610-O610</f>
        <v>18793</v>
      </c>
    </row>
    <row r="611" spans="1:17" s="39" customFormat="1" ht="24" customHeight="1">
      <c r="A611" s="38">
        <v>605</v>
      </c>
      <c r="B611" s="72" t="s">
        <v>1062</v>
      </c>
      <c r="C611" s="72" t="s">
        <v>1</v>
      </c>
      <c r="D611" s="55" t="s">
        <v>439</v>
      </c>
      <c r="E611" s="56" t="s">
        <v>1061</v>
      </c>
      <c r="F611" s="43" t="s">
        <v>31</v>
      </c>
      <c r="G611" s="38" t="s">
        <v>9</v>
      </c>
      <c r="H611" s="120">
        <v>15000</v>
      </c>
      <c r="I611" s="120">
        <v>430.5</v>
      </c>
      <c r="J611" s="120">
        <v>456</v>
      </c>
      <c r="K611" s="120">
        <v>0</v>
      </c>
      <c r="L611" s="120">
        <v>0</v>
      </c>
      <c r="M611" s="120">
        <v>25</v>
      </c>
      <c r="N611" s="120">
        <v>0</v>
      </c>
      <c r="O611" s="120">
        <f>+I611+J611+K611+L611+M611+N611</f>
        <v>911.5</v>
      </c>
      <c r="P611" s="120">
        <f>+H611</f>
        <v>15000</v>
      </c>
      <c r="Q611" s="120">
        <f>+P611-O611</f>
        <v>14088.5</v>
      </c>
    </row>
    <row r="612" spans="1:17" s="39" customFormat="1" ht="24" customHeight="1">
      <c r="A612" s="38">
        <v>606</v>
      </c>
      <c r="B612" s="72" t="s">
        <v>1067</v>
      </c>
      <c r="C612" s="72" t="s">
        <v>53</v>
      </c>
      <c r="D612" s="55" t="s">
        <v>439</v>
      </c>
      <c r="E612" s="56" t="s">
        <v>1061</v>
      </c>
      <c r="F612" s="43" t="s">
        <v>31</v>
      </c>
      <c r="G612" s="38" t="s">
        <v>10</v>
      </c>
      <c r="H612" s="120">
        <v>15000</v>
      </c>
      <c r="I612" s="120">
        <v>430.5</v>
      </c>
      <c r="J612" s="120">
        <v>456</v>
      </c>
      <c r="K612" s="120">
        <v>0</v>
      </c>
      <c r="L612" s="120">
        <v>0</v>
      </c>
      <c r="M612" s="120">
        <v>25</v>
      </c>
      <c r="N612" s="120">
        <v>0</v>
      </c>
      <c r="O612" s="120">
        <f>+I612+J612+K612+L612+M612+N612</f>
        <v>911.5</v>
      </c>
      <c r="P612" s="120">
        <f>+H612</f>
        <v>15000</v>
      </c>
      <c r="Q612" s="120">
        <f>+P612-O612</f>
        <v>14088.5</v>
      </c>
    </row>
    <row r="613" spans="1:17" s="39" customFormat="1" ht="24" customHeight="1">
      <c r="A613" s="38">
        <v>607</v>
      </c>
      <c r="B613" s="72" t="s">
        <v>1202</v>
      </c>
      <c r="C613" s="72" t="s">
        <v>66</v>
      </c>
      <c r="D613" s="55" t="s">
        <v>439</v>
      </c>
      <c r="E613" s="56" t="s">
        <v>457</v>
      </c>
      <c r="F613" s="40" t="s">
        <v>31</v>
      </c>
      <c r="G613" s="38" t="s">
        <v>10</v>
      </c>
      <c r="H613" s="120">
        <v>25000</v>
      </c>
      <c r="I613" s="120">
        <v>717.5</v>
      </c>
      <c r="J613" s="120">
        <v>760</v>
      </c>
      <c r="K613" s="120">
        <v>0</v>
      </c>
      <c r="L613" s="120">
        <v>0</v>
      </c>
      <c r="M613" s="120">
        <v>25</v>
      </c>
      <c r="N613" s="120">
        <v>0</v>
      </c>
      <c r="O613" s="120">
        <f>+I613+J613+K613+L613+M613+N613</f>
        <v>1502.5</v>
      </c>
      <c r="P613" s="120">
        <f>+H613</f>
        <v>25000</v>
      </c>
      <c r="Q613" s="120">
        <f>+P613-O613</f>
        <v>23497.5</v>
      </c>
    </row>
    <row r="614" spans="1:17" s="39" customFormat="1" ht="24" customHeight="1">
      <c r="A614" s="38">
        <v>608</v>
      </c>
      <c r="B614" s="72" t="s">
        <v>1203</v>
      </c>
      <c r="C614" s="72" t="s">
        <v>66</v>
      </c>
      <c r="D614" s="55" t="s">
        <v>439</v>
      </c>
      <c r="E614" s="56" t="s">
        <v>457</v>
      </c>
      <c r="F614" s="40" t="s">
        <v>31</v>
      </c>
      <c r="G614" s="38" t="s">
        <v>10</v>
      </c>
      <c r="H614" s="120">
        <v>15000</v>
      </c>
      <c r="I614" s="120">
        <v>430.5</v>
      </c>
      <c r="J614" s="120">
        <v>456</v>
      </c>
      <c r="K614" s="120">
        <v>0</v>
      </c>
      <c r="L614" s="120">
        <v>0</v>
      </c>
      <c r="M614" s="120">
        <v>25</v>
      </c>
      <c r="N614" s="120">
        <v>0</v>
      </c>
      <c r="O614" s="120">
        <f>+I614+J614+K614+L614+M614+N614</f>
        <v>911.5</v>
      </c>
      <c r="P614" s="120">
        <f>+H614</f>
        <v>15000</v>
      </c>
      <c r="Q614" s="120">
        <f>+P614-O614</f>
        <v>14088.5</v>
      </c>
    </row>
    <row r="615" spans="1:17" s="39" customFormat="1" ht="24" customHeight="1">
      <c r="A615" s="38">
        <v>609</v>
      </c>
      <c r="B615" s="73" t="s">
        <v>111</v>
      </c>
      <c r="C615" s="73" t="s">
        <v>70</v>
      </c>
      <c r="D615" s="55" t="s">
        <v>439</v>
      </c>
      <c r="E615" s="56" t="s">
        <v>457</v>
      </c>
      <c r="F615" s="40" t="s">
        <v>41</v>
      </c>
      <c r="G615" s="41" t="s">
        <v>9</v>
      </c>
      <c r="H615" s="120">
        <v>29400</v>
      </c>
      <c r="I615" s="120">
        <v>843.78</v>
      </c>
      <c r="J615" s="120">
        <v>893.76</v>
      </c>
      <c r="K615" s="120">
        <v>0</v>
      </c>
      <c r="L615" s="120">
        <v>0</v>
      </c>
      <c r="M615" s="120">
        <v>25</v>
      </c>
      <c r="N615" s="120">
        <v>628</v>
      </c>
      <c r="O615" s="120">
        <f>+I615+J615+K615+L615+M615+N615</f>
        <v>2390.54</v>
      </c>
      <c r="P615" s="120">
        <f>+H615</f>
        <v>29400</v>
      </c>
      <c r="Q615" s="120">
        <f>+P615-O615</f>
        <v>27009.46</v>
      </c>
    </row>
    <row r="616" spans="1:17" s="39" customFormat="1" ht="24" customHeight="1">
      <c r="A616" s="38">
        <v>610</v>
      </c>
      <c r="B616" s="73" t="s">
        <v>1316</v>
      </c>
      <c r="C616" s="73" t="s">
        <v>148</v>
      </c>
      <c r="D616" s="55" t="s">
        <v>439</v>
      </c>
      <c r="E616" s="56" t="s">
        <v>457</v>
      </c>
      <c r="F616" s="40" t="s">
        <v>31</v>
      </c>
      <c r="G616" s="41" t="s">
        <v>10</v>
      </c>
      <c r="H616" s="120">
        <v>16500</v>
      </c>
      <c r="I616" s="120">
        <v>473.55</v>
      </c>
      <c r="J616" s="120">
        <v>501.6</v>
      </c>
      <c r="K616" s="120">
        <v>0</v>
      </c>
      <c r="L616" s="120">
        <v>0</v>
      </c>
      <c r="M616" s="120">
        <v>25</v>
      </c>
      <c r="N616" s="120">
        <v>0</v>
      </c>
      <c r="O616" s="120">
        <f>+I616+J616+K616+L616+M616+N616</f>
        <v>1000.1500000000001</v>
      </c>
      <c r="P616" s="120">
        <f>+H616</f>
        <v>16500</v>
      </c>
      <c r="Q616" s="120">
        <f>+P616-O616</f>
        <v>15499.85</v>
      </c>
    </row>
    <row r="617" spans="1:17" s="39" customFormat="1" ht="24" customHeight="1">
      <c r="A617" s="38">
        <v>611</v>
      </c>
      <c r="B617" s="73" t="s">
        <v>1318</v>
      </c>
      <c r="C617" s="73" t="s">
        <v>1</v>
      </c>
      <c r="D617" s="55" t="s">
        <v>439</v>
      </c>
      <c r="E617" s="56" t="s">
        <v>457</v>
      </c>
      <c r="F617" s="40" t="s">
        <v>31</v>
      </c>
      <c r="G617" s="41" t="s">
        <v>10</v>
      </c>
      <c r="H617" s="120">
        <v>15000</v>
      </c>
      <c r="I617" s="120">
        <v>430.5</v>
      </c>
      <c r="J617" s="120">
        <v>456</v>
      </c>
      <c r="K617" s="120">
        <v>0</v>
      </c>
      <c r="L617" s="120">
        <v>0</v>
      </c>
      <c r="M617" s="120">
        <v>25</v>
      </c>
      <c r="N617" s="120">
        <v>0</v>
      </c>
      <c r="O617" s="120">
        <f>+I617+J617+K617+L617+M617+N617</f>
        <v>911.5</v>
      </c>
      <c r="P617" s="120">
        <f>+H617</f>
        <v>15000</v>
      </c>
      <c r="Q617" s="120">
        <f>+P617-O617</f>
        <v>14088.5</v>
      </c>
    </row>
    <row r="618" spans="1:17" s="39" customFormat="1" ht="24" customHeight="1">
      <c r="A618" s="38">
        <v>612</v>
      </c>
      <c r="B618" s="73" t="s">
        <v>1204</v>
      </c>
      <c r="C618" s="73" t="s">
        <v>53</v>
      </c>
      <c r="D618" s="55" t="s">
        <v>439</v>
      </c>
      <c r="E618" s="56" t="s">
        <v>457</v>
      </c>
      <c r="F618" s="40" t="s">
        <v>31</v>
      </c>
      <c r="G618" s="41" t="s">
        <v>10</v>
      </c>
      <c r="H618" s="120">
        <v>15000</v>
      </c>
      <c r="I618" s="120">
        <v>430.5</v>
      </c>
      <c r="J618" s="120">
        <v>456</v>
      </c>
      <c r="K618" s="120">
        <v>0</v>
      </c>
      <c r="L618" s="120">
        <v>0</v>
      </c>
      <c r="M618" s="120">
        <v>25</v>
      </c>
      <c r="N618" s="120">
        <v>0</v>
      </c>
      <c r="O618" s="120">
        <f>+I618+J618+K618+L618+M618+N618</f>
        <v>911.5</v>
      </c>
      <c r="P618" s="120">
        <f>+H618</f>
        <v>15000</v>
      </c>
      <c r="Q618" s="120">
        <f>+P618-O618</f>
        <v>14088.5</v>
      </c>
    </row>
    <row r="619" spans="1:17" s="39" customFormat="1" ht="24" customHeight="1">
      <c r="A619" s="38">
        <v>613</v>
      </c>
      <c r="B619" s="73" t="s">
        <v>1205</v>
      </c>
      <c r="C619" s="73" t="s">
        <v>53</v>
      </c>
      <c r="D619" s="55" t="s">
        <v>439</v>
      </c>
      <c r="E619" s="56" t="s">
        <v>457</v>
      </c>
      <c r="F619" s="40" t="s">
        <v>31</v>
      </c>
      <c r="G619" s="41" t="s">
        <v>10</v>
      </c>
      <c r="H619" s="120">
        <v>15000</v>
      </c>
      <c r="I619" s="120">
        <v>430.5</v>
      </c>
      <c r="J619" s="120">
        <v>456</v>
      </c>
      <c r="K619" s="120">
        <v>0</v>
      </c>
      <c r="L619" s="120">
        <v>0</v>
      </c>
      <c r="M619" s="120">
        <v>25</v>
      </c>
      <c r="N619" s="120">
        <v>0</v>
      </c>
      <c r="O619" s="120">
        <f>+I619+J619+K619+L619+M619+N619</f>
        <v>911.5</v>
      </c>
      <c r="P619" s="120">
        <f>+H619</f>
        <v>15000</v>
      </c>
      <c r="Q619" s="120">
        <f>+P619-O619</f>
        <v>14088.5</v>
      </c>
    </row>
    <row r="620" spans="1:17" s="39" customFormat="1" ht="24" customHeight="1">
      <c r="A620" s="38">
        <v>614</v>
      </c>
      <c r="B620" s="73" t="s">
        <v>1206</v>
      </c>
      <c r="C620" s="73" t="s">
        <v>53</v>
      </c>
      <c r="D620" s="55" t="s">
        <v>439</v>
      </c>
      <c r="E620" s="56" t="s">
        <v>457</v>
      </c>
      <c r="F620" s="40" t="s">
        <v>31</v>
      </c>
      <c r="G620" s="41" t="s">
        <v>10</v>
      </c>
      <c r="H620" s="120">
        <v>15000</v>
      </c>
      <c r="I620" s="120">
        <v>430.5</v>
      </c>
      <c r="J620" s="120">
        <v>456</v>
      </c>
      <c r="K620" s="120">
        <v>0</v>
      </c>
      <c r="L620" s="120">
        <v>0</v>
      </c>
      <c r="M620" s="120">
        <v>25</v>
      </c>
      <c r="N620" s="120">
        <v>0</v>
      </c>
      <c r="O620" s="120">
        <f>+I620+J620+K620+L620+M620+N620</f>
        <v>911.5</v>
      </c>
      <c r="P620" s="120">
        <f>+H620</f>
        <v>15000</v>
      </c>
      <c r="Q620" s="120">
        <f>+P620-O620</f>
        <v>14088.5</v>
      </c>
    </row>
    <row r="621" spans="1:17" s="39" customFormat="1" ht="24" customHeight="1">
      <c r="A621" s="38">
        <v>615</v>
      </c>
      <c r="B621" s="75" t="s">
        <v>386</v>
      </c>
      <c r="C621" s="75" t="s">
        <v>197</v>
      </c>
      <c r="D621" s="55" t="s">
        <v>439</v>
      </c>
      <c r="E621" s="61" t="s">
        <v>387</v>
      </c>
      <c r="F621" s="40" t="s">
        <v>31</v>
      </c>
      <c r="G621" s="40" t="s">
        <v>9</v>
      </c>
      <c r="H621" s="120">
        <v>31500</v>
      </c>
      <c r="I621" s="120">
        <v>904.05</v>
      </c>
      <c r="J621" s="120">
        <v>957.6</v>
      </c>
      <c r="K621" s="120">
        <v>0</v>
      </c>
      <c r="L621" s="120">
        <v>0</v>
      </c>
      <c r="M621" s="120">
        <v>25</v>
      </c>
      <c r="N621" s="120">
        <v>0</v>
      </c>
      <c r="O621" s="120">
        <f>+I621+J621+K621+L621+M621+N621</f>
        <v>1886.65</v>
      </c>
      <c r="P621" s="120">
        <f>+H621</f>
        <v>31500</v>
      </c>
      <c r="Q621" s="120">
        <f>+P621-O621</f>
        <v>29613.35</v>
      </c>
    </row>
    <row r="622" spans="1:17" s="39" customFormat="1" ht="24" customHeight="1">
      <c r="A622" s="38">
        <v>616</v>
      </c>
      <c r="B622" s="75" t="s">
        <v>943</v>
      </c>
      <c r="C622" s="75" t="s">
        <v>53</v>
      </c>
      <c r="D622" s="55" t="s">
        <v>438</v>
      </c>
      <c r="E622" s="61" t="s">
        <v>944</v>
      </c>
      <c r="F622" s="40" t="s">
        <v>31</v>
      </c>
      <c r="G622" s="40" t="s">
        <v>10</v>
      </c>
      <c r="H622" s="120">
        <v>25000</v>
      </c>
      <c r="I622" s="120">
        <v>717.5</v>
      </c>
      <c r="J622" s="120">
        <v>760</v>
      </c>
      <c r="K622" s="120">
        <v>0</v>
      </c>
      <c r="L622" s="120">
        <v>0</v>
      </c>
      <c r="M622" s="120">
        <v>25</v>
      </c>
      <c r="N622" s="120">
        <v>0</v>
      </c>
      <c r="O622" s="120">
        <f>+I622+J622+K622+L622+M622+N622</f>
        <v>1502.5</v>
      </c>
      <c r="P622" s="120">
        <f>+H622</f>
        <v>25000</v>
      </c>
      <c r="Q622" s="120">
        <f>+P622-O622</f>
        <v>23497.5</v>
      </c>
    </row>
    <row r="623" spans="1:17" s="39" customFormat="1" ht="24" customHeight="1">
      <c r="A623" s="38">
        <v>617</v>
      </c>
      <c r="B623" s="75" t="s">
        <v>958</v>
      </c>
      <c r="C623" s="75" t="s">
        <v>53</v>
      </c>
      <c r="D623" s="55" t="s">
        <v>438</v>
      </c>
      <c r="E623" s="61" t="s">
        <v>944</v>
      </c>
      <c r="F623" s="40" t="s">
        <v>31</v>
      </c>
      <c r="G623" s="40" t="s">
        <v>10</v>
      </c>
      <c r="H623" s="120">
        <v>25000</v>
      </c>
      <c r="I623" s="120">
        <v>717.5</v>
      </c>
      <c r="J623" s="120">
        <v>760</v>
      </c>
      <c r="K623" s="120">
        <v>0</v>
      </c>
      <c r="L623" s="120">
        <v>0</v>
      </c>
      <c r="M623" s="120">
        <v>25</v>
      </c>
      <c r="N623" s="120">
        <v>0</v>
      </c>
      <c r="O623" s="120">
        <f>+I623+J623+K623+L623+M623+N623</f>
        <v>1502.5</v>
      </c>
      <c r="P623" s="120">
        <f>+H623</f>
        <v>25000</v>
      </c>
      <c r="Q623" s="120">
        <f>+P623-O623</f>
        <v>23497.5</v>
      </c>
    </row>
    <row r="624" spans="1:17" s="39" customFormat="1" ht="24" customHeight="1">
      <c r="A624" s="38">
        <v>618</v>
      </c>
      <c r="B624" s="75" t="s">
        <v>623</v>
      </c>
      <c r="C624" s="75" t="s">
        <v>39</v>
      </c>
      <c r="D624" s="55" t="s">
        <v>439</v>
      </c>
      <c r="E624" s="61" t="s">
        <v>426</v>
      </c>
      <c r="F624" s="40" t="s">
        <v>31</v>
      </c>
      <c r="G624" s="40" t="s">
        <v>9</v>
      </c>
      <c r="H624" s="120">
        <v>35000</v>
      </c>
      <c r="I624" s="120">
        <v>1004.5</v>
      </c>
      <c r="J624" s="120">
        <v>1064</v>
      </c>
      <c r="K624" s="120">
        <v>0</v>
      </c>
      <c r="L624" s="120">
        <v>0</v>
      </c>
      <c r="M624" s="120">
        <v>25</v>
      </c>
      <c r="N624" s="120">
        <v>0</v>
      </c>
      <c r="O624" s="120">
        <f>+I624+J624+K624+L624+M624+N624</f>
        <v>2093.5</v>
      </c>
      <c r="P624" s="120">
        <f>+H624</f>
        <v>35000</v>
      </c>
      <c r="Q624" s="120">
        <f>+P624-O624</f>
        <v>32906.5</v>
      </c>
    </row>
    <row r="625" spans="1:17" s="39" customFormat="1" ht="24" customHeight="1">
      <c r="A625" s="38">
        <v>619</v>
      </c>
      <c r="B625" s="75" t="s">
        <v>1188</v>
      </c>
      <c r="C625" s="75" t="s">
        <v>66</v>
      </c>
      <c r="D625" s="55" t="s">
        <v>439</v>
      </c>
      <c r="E625" s="61" t="s">
        <v>388</v>
      </c>
      <c r="F625" s="40" t="s">
        <v>31</v>
      </c>
      <c r="G625" s="40" t="s">
        <v>10</v>
      </c>
      <c r="H625" s="120">
        <v>20000</v>
      </c>
      <c r="I625" s="120">
        <v>574</v>
      </c>
      <c r="J625" s="120">
        <v>608</v>
      </c>
      <c r="K625" s="120">
        <v>0</v>
      </c>
      <c r="L625" s="120">
        <v>0</v>
      </c>
      <c r="M625" s="120">
        <v>25</v>
      </c>
      <c r="N625" s="120">
        <v>0</v>
      </c>
      <c r="O625" s="120">
        <f>+I625+J625+K625+L625+M625+N625</f>
        <v>1207</v>
      </c>
      <c r="P625" s="120">
        <f>+H625</f>
        <v>20000</v>
      </c>
      <c r="Q625" s="120">
        <f>+P625-O625</f>
        <v>18793</v>
      </c>
    </row>
    <row r="626" spans="1:17" s="39" customFormat="1" ht="24" customHeight="1">
      <c r="A626" s="38">
        <v>620</v>
      </c>
      <c r="B626" s="75" t="s">
        <v>1189</v>
      </c>
      <c r="C626" s="75" t="s">
        <v>66</v>
      </c>
      <c r="D626" s="55" t="s">
        <v>439</v>
      </c>
      <c r="E626" s="61" t="s">
        <v>388</v>
      </c>
      <c r="F626" s="40" t="s">
        <v>31</v>
      </c>
      <c r="G626" s="40" t="s">
        <v>10</v>
      </c>
      <c r="H626" s="120">
        <v>25000</v>
      </c>
      <c r="I626" s="120">
        <v>717.5</v>
      </c>
      <c r="J626" s="120">
        <v>760</v>
      </c>
      <c r="K626" s="120">
        <v>0</v>
      </c>
      <c r="L626" s="120">
        <v>0</v>
      </c>
      <c r="M626" s="120">
        <v>25</v>
      </c>
      <c r="N626" s="120">
        <v>0</v>
      </c>
      <c r="O626" s="120">
        <f>+I626+J626+K626+L626+M626+N626</f>
        <v>1502.5</v>
      </c>
      <c r="P626" s="120">
        <f>+H626</f>
        <v>25000</v>
      </c>
      <c r="Q626" s="120">
        <f>+P626-O626</f>
        <v>23497.5</v>
      </c>
    </row>
    <row r="627" spans="1:17" s="39" customFormat="1" ht="24" customHeight="1">
      <c r="A627" s="38">
        <v>621</v>
      </c>
      <c r="B627" s="75" t="s">
        <v>1190</v>
      </c>
      <c r="C627" s="75" t="s">
        <v>66</v>
      </c>
      <c r="D627" s="55" t="s">
        <v>439</v>
      </c>
      <c r="E627" s="61" t="s">
        <v>388</v>
      </c>
      <c r="F627" s="40" t="s">
        <v>31</v>
      </c>
      <c r="G627" s="40" t="s">
        <v>10</v>
      </c>
      <c r="H627" s="120">
        <v>18000</v>
      </c>
      <c r="I627" s="120">
        <v>516.6</v>
      </c>
      <c r="J627" s="120">
        <v>547.20000000000005</v>
      </c>
      <c r="K627" s="120">
        <v>0</v>
      </c>
      <c r="L627" s="120">
        <v>0</v>
      </c>
      <c r="M627" s="120">
        <v>25</v>
      </c>
      <c r="N627" s="120">
        <v>0</v>
      </c>
      <c r="O627" s="120">
        <f>+I627+J627+K627+L627+M627+N627</f>
        <v>1088.8000000000002</v>
      </c>
      <c r="P627" s="120">
        <f>+H627</f>
        <v>18000</v>
      </c>
      <c r="Q627" s="120">
        <f>+P627-O627</f>
        <v>16911.2</v>
      </c>
    </row>
    <row r="628" spans="1:17" s="39" customFormat="1" ht="24" customHeight="1">
      <c r="A628" s="38">
        <v>622</v>
      </c>
      <c r="B628" s="75" t="s">
        <v>959</v>
      </c>
      <c r="C628" s="75" t="s">
        <v>602</v>
      </c>
      <c r="D628" s="55" t="s">
        <v>439</v>
      </c>
      <c r="E628" s="61" t="s">
        <v>388</v>
      </c>
      <c r="F628" s="40" t="s">
        <v>31</v>
      </c>
      <c r="G628" s="40" t="s">
        <v>10</v>
      </c>
      <c r="H628" s="120">
        <v>35000</v>
      </c>
      <c r="I628" s="120">
        <v>1004.5</v>
      </c>
      <c r="J628" s="120">
        <v>1064</v>
      </c>
      <c r="K628" s="120">
        <v>0</v>
      </c>
      <c r="L628" s="120">
        <v>0</v>
      </c>
      <c r="M628" s="120">
        <v>25</v>
      </c>
      <c r="N628" s="120">
        <v>0</v>
      </c>
      <c r="O628" s="120">
        <f>+I628+J628+K628+L628+M628+N628</f>
        <v>2093.5</v>
      </c>
      <c r="P628" s="120">
        <f>+H628</f>
        <v>35000</v>
      </c>
      <c r="Q628" s="120">
        <f>+P628-O628</f>
        <v>32906.5</v>
      </c>
    </row>
    <row r="629" spans="1:17" s="39" customFormat="1" ht="24" customHeight="1">
      <c r="A629" s="38">
        <v>623</v>
      </c>
      <c r="B629" s="75" t="s">
        <v>910</v>
      </c>
      <c r="C629" s="75" t="s">
        <v>602</v>
      </c>
      <c r="D629" s="55" t="s">
        <v>439</v>
      </c>
      <c r="E629" s="61" t="s">
        <v>388</v>
      </c>
      <c r="F629" s="40" t="s">
        <v>31</v>
      </c>
      <c r="G629" s="40" t="s">
        <v>10</v>
      </c>
      <c r="H629" s="120">
        <v>26000</v>
      </c>
      <c r="I629" s="120">
        <v>746.2</v>
      </c>
      <c r="J629" s="120">
        <v>790.4</v>
      </c>
      <c r="K629" s="120">
        <v>0</v>
      </c>
      <c r="L629" s="120">
        <v>0</v>
      </c>
      <c r="M629" s="120">
        <v>25</v>
      </c>
      <c r="N629" s="120">
        <v>0</v>
      </c>
      <c r="O629" s="120">
        <f>+I629+J629+K629+L629+M629+N629</f>
        <v>1561.6</v>
      </c>
      <c r="P629" s="120">
        <f>+H629</f>
        <v>26000</v>
      </c>
      <c r="Q629" s="120">
        <f>+P629-O629</f>
        <v>24438.400000000001</v>
      </c>
    </row>
    <row r="630" spans="1:17" s="39" customFormat="1" ht="24" customHeight="1">
      <c r="A630" s="38">
        <v>624</v>
      </c>
      <c r="B630" s="75" t="s">
        <v>389</v>
      </c>
      <c r="C630" s="73" t="s">
        <v>39</v>
      </c>
      <c r="D630" s="55" t="s">
        <v>439</v>
      </c>
      <c r="E630" s="61" t="s">
        <v>388</v>
      </c>
      <c r="F630" s="40" t="s">
        <v>41</v>
      </c>
      <c r="G630" s="40" t="s">
        <v>9</v>
      </c>
      <c r="H630" s="120">
        <v>18000</v>
      </c>
      <c r="I630" s="120">
        <v>516.6</v>
      </c>
      <c r="J630" s="120">
        <v>547.20000000000005</v>
      </c>
      <c r="K630" s="120">
        <v>0</v>
      </c>
      <c r="L630" s="120">
        <v>0</v>
      </c>
      <c r="M630" s="120">
        <v>25</v>
      </c>
      <c r="N630" s="120">
        <v>50</v>
      </c>
      <c r="O630" s="120">
        <f>+I630+J630+K630+L630+M630+N630</f>
        <v>1138.8000000000002</v>
      </c>
      <c r="P630" s="120">
        <f>+H630</f>
        <v>18000</v>
      </c>
      <c r="Q630" s="120">
        <f>+P630-O630</f>
        <v>16861.2</v>
      </c>
    </row>
    <row r="631" spans="1:17" s="39" customFormat="1" ht="24" customHeight="1">
      <c r="A631" s="38">
        <v>625</v>
      </c>
      <c r="B631" s="75" t="s">
        <v>1191</v>
      </c>
      <c r="C631" s="73" t="s">
        <v>622</v>
      </c>
      <c r="D631" s="55" t="s">
        <v>439</v>
      </c>
      <c r="E631" s="61" t="s">
        <v>388</v>
      </c>
      <c r="F631" s="40" t="s">
        <v>31</v>
      </c>
      <c r="G631" s="40" t="s">
        <v>9</v>
      </c>
      <c r="H631" s="120">
        <v>16500</v>
      </c>
      <c r="I631" s="120">
        <v>473.55</v>
      </c>
      <c r="J631" s="120">
        <v>501.6</v>
      </c>
      <c r="K631" s="120">
        <v>0</v>
      </c>
      <c r="L631" s="120">
        <v>0</v>
      </c>
      <c r="M631" s="120">
        <v>25</v>
      </c>
      <c r="N631" s="120">
        <v>0</v>
      </c>
      <c r="O631" s="120">
        <f>+I631+J631+K631+L631+M631+N631</f>
        <v>1000.1500000000001</v>
      </c>
      <c r="P631" s="120">
        <f>+H631</f>
        <v>16500</v>
      </c>
      <c r="Q631" s="120">
        <f>+P631-O631</f>
        <v>15499.85</v>
      </c>
    </row>
    <row r="632" spans="1:17" s="39" customFormat="1" ht="24" customHeight="1">
      <c r="A632" s="38">
        <v>626</v>
      </c>
      <c r="B632" s="75" t="s">
        <v>390</v>
      </c>
      <c r="C632" s="73" t="s">
        <v>1</v>
      </c>
      <c r="D632" s="55" t="s">
        <v>439</v>
      </c>
      <c r="E632" s="61" t="s">
        <v>388</v>
      </c>
      <c r="F632" s="40" t="s">
        <v>41</v>
      </c>
      <c r="G632" s="40" t="s">
        <v>9</v>
      </c>
      <c r="H632" s="120">
        <v>18000</v>
      </c>
      <c r="I632" s="120">
        <v>516.6</v>
      </c>
      <c r="J632" s="120">
        <v>547.20000000000005</v>
      </c>
      <c r="K632" s="120">
        <v>0</v>
      </c>
      <c r="L632" s="120">
        <v>0</v>
      </c>
      <c r="M632" s="120">
        <v>25</v>
      </c>
      <c r="N632" s="120">
        <v>50</v>
      </c>
      <c r="O632" s="120">
        <f>+I632+J632+K632+L632+M632+N632</f>
        <v>1138.8000000000002</v>
      </c>
      <c r="P632" s="120">
        <f>+H632</f>
        <v>18000</v>
      </c>
      <c r="Q632" s="120">
        <f>+P632-O632</f>
        <v>16861.2</v>
      </c>
    </row>
    <row r="633" spans="1:17" s="39" customFormat="1" ht="24" customHeight="1">
      <c r="A633" s="38">
        <v>627</v>
      </c>
      <c r="B633" s="75" t="s">
        <v>1192</v>
      </c>
      <c r="C633" s="73" t="s">
        <v>1</v>
      </c>
      <c r="D633" s="55" t="s">
        <v>439</v>
      </c>
      <c r="E633" s="61" t="s">
        <v>388</v>
      </c>
      <c r="F633" s="40" t="s">
        <v>31</v>
      </c>
      <c r="G633" s="40" t="s">
        <v>9</v>
      </c>
      <c r="H633" s="120">
        <v>15000</v>
      </c>
      <c r="I633" s="120">
        <v>430.5</v>
      </c>
      <c r="J633" s="120">
        <v>456</v>
      </c>
      <c r="K633" s="120">
        <v>0</v>
      </c>
      <c r="L633" s="120">
        <v>0</v>
      </c>
      <c r="M633" s="120">
        <v>25</v>
      </c>
      <c r="N633" s="120">
        <v>0</v>
      </c>
      <c r="O633" s="120">
        <f>+I633+J633+K633+L633+M633+N633</f>
        <v>911.5</v>
      </c>
      <c r="P633" s="120">
        <f>+H633</f>
        <v>15000</v>
      </c>
      <c r="Q633" s="120">
        <f>+P633-O633</f>
        <v>14088.5</v>
      </c>
    </row>
    <row r="634" spans="1:17" s="39" customFormat="1" ht="24" customHeight="1">
      <c r="A634" s="38">
        <v>628</v>
      </c>
      <c r="B634" s="75" t="s">
        <v>1193</v>
      </c>
      <c r="C634" s="73" t="s">
        <v>53</v>
      </c>
      <c r="D634" s="55" t="s">
        <v>439</v>
      </c>
      <c r="E634" s="61" t="s">
        <v>388</v>
      </c>
      <c r="F634" s="40" t="s">
        <v>31</v>
      </c>
      <c r="G634" s="40" t="s">
        <v>10</v>
      </c>
      <c r="H634" s="120">
        <v>20000</v>
      </c>
      <c r="I634" s="120">
        <v>574</v>
      </c>
      <c r="J634" s="120">
        <v>608</v>
      </c>
      <c r="K634" s="120">
        <v>0</v>
      </c>
      <c r="L634" s="120">
        <v>0</v>
      </c>
      <c r="M634" s="120">
        <v>25</v>
      </c>
      <c r="N634" s="120">
        <v>0</v>
      </c>
      <c r="O634" s="120">
        <f>+I634+J634+K634+L634+M634+N634</f>
        <v>1207</v>
      </c>
      <c r="P634" s="120">
        <f>+H634</f>
        <v>20000</v>
      </c>
      <c r="Q634" s="120">
        <f>+P634-O634</f>
        <v>18793</v>
      </c>
    </row>
    <row r="635" spans="1:17" s="39" customFormat="1" ht="24" customHeight="1">
      <c r="A635" s="38">
        <v>629</v>
      </c>
      <c r="B635" s="75" t="s">
        <v>1194</v>
      </c>
      <c r="C635" s="73" t="s">
        <v>53</v>
      </c>
      <c r="D635" s="55" t="s">
        <v>439</v>
      </c>
      <c r="E635" s="61" t="s">
        <v>388</v>
      </c>
      <c r="F635" s="40" t="s">
        <v>31</v>
      </c>
      <c r="G635" s="40" t="s">
        <v>10</v>
      </c>
      <c r="H635" s="120">
        <v>15000</v>
      </c>
      <c r="I635" s="120">
        <v>430.5</v>
      </c>
      <c r="J635" s="120">
        <v>456</v>
      </c>
      <c r="K635" s="120">
        <v>0</v>
      </c>
      <c r="L635" s="120">
        <v>0</v>
      </c>
      <c r="M635" s="120">
        <v>25</v>
      </c>
      <c r="N635" s="120">
        <v>0</v>
      </c>
      <c r="O635" s="120">
        <f>+I635+J635+K635+L635+M635+N635</f>
        <v>911.5</v>
      </c>
      <c r="P635" s="120">
        <f>+H635</f>
        <v>15000</v>
      </c>
      <c r="Q635" s="120">
        <f>+P635-O635</f>
        <v>14088.5</v>
      </c>
    </row>
    <row r="636" spans="1:17" s="39" customFormat="1" ht="24" customHeight="1">
      <c r="A636" s="38">
        <v>630</v>
      </c>
      <c r="B636" s="75" t="s">
        <v>1195</v>
      </c>
      <c r="C636" s="73" t="s">
        <v>53</v>
      </c>
      <c r="D636" s="55" t="s">
        <v>439</v>
      </c>
      <c r="E636" s="61" t="s">
        <v>388</v>
      </c>
      <c r="F636" s="40" t="s">
        <v>31</v>
      </c>
      <c r="G636" s="40" t="s">
        <v>10</v>
      </c>
      <c r="H636" s="120">
        <v>16500</v>
      </c>
      <c r="I636" s="120">
        <v>473.55</v>
      </c>
      <c r="J636" s="120">
        <v>501.6</v>
      </c>
      <c r="K636" s="120">
        <v>0</v>
      </c>
      <c r="L636" s="120">
        <v>0</v>
      </c>
      <c r="M636" s="120">
        <v>25</v>
      </c>
      <c r="N636" s="120">
        <v>0</v>
      </c>
      <c r="O636" s="120">
        <f>+I636+J636+K636+L636+M636+N636</f>
        <v>1000.1500000000001</v>
      </c>
      <c r="P636" s="120">
        <f>+H636</f>
        <v>16500</v>
      </c>
      <c r="Q636" s="120">
        <f>+P636-O636</f>
        <v>15499.85</v>
      </c>
    </row>
    <row r="637" spans="1:17" s="39" customFormat="1" ht="24" customHeight="1">
      <c r="A637" s="38">
        <v>631</v>
      </c>
      <c r="B637" s="75" t="s">
        <v>1196</v>
      </c>
      <c r="C637" s="73" t="s">
        <v>53</v>
      </c>
      <c r="D637" s="55" t="s">
        <v>439</v>
      </c>
      <c r="E637" s="61" t="s">
        <v>388</v>
      </c>
      <c r="F637" s="40" t="s">
        <v>31</v>
      </c>
      <c r="G637" s="40" t="s">
        <v>10</v>
      </c>
      <c r="H637" s="120">
        <v>20000</v>
      </c>
      <c r="I637" s="120">
        <v>574</v>
      </c>
      <c r="J637" s="120">
        <v>608</v>
      </c>
      <c r="K637" s="120">
        <v>0</v>
      </c>
      <c r="L637" s="120">
        <v>0</v>
      </c>
      <c r="M637" s="120">
        <v>25</v>
      </c>
      <c r="N637" s="120">
        <v>0</v>
      </c>
      <c r="O637" s="120">
        <f>+I637+J637+K637+L637+M637+N637</f>
        <v>1207</v>
      </c>
      <c r="P637" s="120">
        <f>+H637</f>
        <v>20000</v>
      </c>
      <c r="Q637" s="120">
        <f>+P637-O637</f>
        <v>18793</v>
      </c>
    </row>
    <row r="638" spans="1:17" s="39" customFormat="1" ht="24" customHeight="1">
      <c r="A638" s="38">
        <v>632</v>
      </c>
      <c r="B638" s="75" t="s">
        <v>1197</v>
      </c>
      <c r="C638" s="73" t="s">
        <v>53</v>
      </c>
      <c r="D638" s="55" t="s">
        <v>439</v>
      </c>
      <c r="E638" s="61" t="s">
        <v>388</v>
      </c>
      <c r="F638" s="40" t="s">
        <v>31</v>
      </c>
      <c r="G638" s="40" t="s">
        <v>10</v>
      </c>
      <c r="H638" s="120">
        <v>15000</v>
      </c>
      <c r="I638" s="120">
        <v>430.5</v>
      </c>
      <c r="J638" s="120">
        <v>456</v>
      </c>
      <c r="K638" s="120">
        <v>0</v>
      </c>
      <c r="L638" s="120">
        <v>0</v>
      </c>
      <c r="M638" s="120">
        <v>25</v>
      </c>
      <c r="N638" s="120">
        <v>0</v>
      </c>
      <c r="O638" s="120">
        <f>+I638+J638+K638+L638+M638+N638</f>
        <v>911.5</v>
      </c>
      <c r="P638" s="120">
        <f>+H638</f>
        <v>15000</v>
      </c>
      <c r="Q638" s="120">
        <f>+P638-O638</f>
        <v>14088.5</v>
      </c>
    </row>
    <row r="639" spans="1:17" s="39" customFormat="1" ht="24" customHeight="1">
      <c r="A639" s="38">
        <v>633</v>
      </c>
      <c r="B639" s="75" t="s">
        <v>852</v>
      </c>
      <c r="C639" s="73" t="s">
        <v>53</v>
      </c>
      <c r="D639" s="55" t="s">
        <v>439</v>
      </c>
      <c r="E639" s="61" t="s">
        <v>388</v>
      </c>
      <c r="F639" s="40" t="s">
        <v>31</v>
      </c>
      <c r="G639" s="40" t="s">
        <v>10</v>
      </c>
      <c r="H639" s="120">
        <v>15000</v>
      </c>
      <c r="I639" s="120">
        <v>430.5</v>
      </c>
      <c r="J639" s="120">
        <v>456</v>
      </c>
      <c r="K639" s="120">
        <v>0</v>
      </c>
      <c r="L639" s="120">
        <v>0</v>
      </c>
      <c r="M639" s="120">
        <v>25</v>
      </c>
      <c r="N639" s="120">
        <v>0</v>
      </c>
      <c r="O639" s="120">
        <f>+I639+J639+K639+L639+M639+N639</f>
        <v>911.5</v>
      </c>
      <c r="P639" s="120">
        <f>+H639</f>
        <v>15000</v>
      </c>
      <c r="Q639" s="120">
        <f>+P639-O639</f>
        <v>14088.5</v>
      </c>
    </row>
    <row r="640" spans="1:17" s="39" customFormat="1" ht="24" customHeight="1">
      <c r="A640" s="38">
        <v>634</v>
      </c>
      <c r="B640" s="75" t="s">
        <v>853</v>
      </c>
      <c r="C640" s="73" t="s">
        <v>53</v>
      </c>
      <c r="D640" s="55" t="s">
        <v>439</v>
      </c>
      <c r="E640" s="61" t="s">
        <v>388</v>
      </c>
      <c r="F640" s="40" t="s">
        <v>31</v>
      </c>
      <c r="G640" s="40" t="s">
        <v>10</v>
      </c>
      <c r="H640" s="120">
        <v>15000</v>
      </c>
      <c r="I640" s="120">
        <v>430.5</v>
      </c>
      <c r="J640" s="120">
        <v>456</v>
      </c>
      <c r="K640" s="120">
        <v>0</v>
      </c>
      <c r="L640" s="120">
        <v>0</v>
      </c>
      <c r="M640" s="120">
        <v>25</v>
      </c>
      <c r="N640" s="120">
        <v>0</v>
      </c>
      <c r="O640" s="120">
        <f>+I640+J640+K640+L640+M640+N640</f>
        <v>911.5</v>
      </c>
      <c r="P640" s="120">
        <f>+H640</f>
        <v>15000</v>
      </c>
      <c r="Q640" s="120">
        <f>+P640-O640</f>
        <v>14088.5</v>
      </c>
    </row>
    <row r="641" spans="1:17" s="39" customFormat="1" ht="24" customHeight="1">
      <c r="A641" s="38">
        <v>635</v>
      </c>
      <c r="B641" s="75" t="s">
        <v>393</v>
      </c>
      <c r="C641" s="73" t="s">
        <v>3</v>
      </c>
      <c r="D641" s="55" t="s">
        <v>439</v>
      </c>
      <c r="E641" s="61" t="s">
        <v>392</v>
      </c>
      <c r="F641" s="40" t="s">
        <v>31</v>
      </c>
      <c r="G641" s="40" t="s">
        <v>10</v>
      </c>
      <c r="H641" s="120">
        <v>18000</v>
      </c>
      <c r="I641" s="120">
        <v>516.6</v>
      </c>
      <c r="J641" s="120">
        <v>547.20000000000005</v>
      </c>
      <c r="K641" s="120">
        <v>1715.46</v>
      </c>
      <c r="L641" s="120">
        <v>0</v>
      </c>
      <c r="M641" s="120">
        <v>25</v>
      </c>
      <c r="N641" s="120">
        <v>0</v>
      </c>
      <c r="O641" s="120">
        <f>+I641+J641+K641+L641+M641+N641</f>
        <v>2804.26</v>
      </c>
      <c r="P641" s="120">
        <f>+H641</f>
        <v>18000</v>
      </c>
      <c r="Q641" s="120">
        <f>+P641-O641</f>
        <v>15195.74</v>
      </c>
    </row>
    <row r="642" spans="1:17" s="39" customFormat="1" ht="24" customHeight="1">
      <c r="A642" s="38">
        <v>636</v>
      </c>
      <c r="B642" s="75" t="s">
        <v>394</v>
      </c>
      <c r="C642" s="73" t="s">
        <v>3</v>
      </c>
      <c r="D642" s="55" t="s">
        <v>439</v>
      </c>
      <c r="E642" s="61" t="s">
        <v>392</v>
      </c>
      <c r="F642" s="40" t="s">
        <v>31</v>
      </c>
      <c r="G642" s="40" t="s">
        <v>9</v>
      </c>
      <c r="H642" s="120">
        <v>18200</v>
      </c>
      <c r="I642" s="120">
        <v>522.34</v>
      </c>
      <c r="J642" s="120">
        <v>553.28</v>
      </c>
      <c r="K642" s="120">
        <v>0</v>
      </c>
      <c r="L642" s="120">
        <v>0</v>
      </c>
      <c r="M642" s="120">
        <v>25</v>
      </c>
      <c r="N642" s="120">
        <v>0</v>
      </c>
      <c r="O642" s="120">
        <f>+I642+J642+K642+L642+M642+N642</f>
        <v>1100.6199999999999</v>
      </c>
      <c r="P642" s="120">
        <f>+H642</f>
        <v>18200</v>
      </c>
      <c r="Q642" s="120">
        <f>+P642-O642</f>
        <v>17099.38</v>
      </c>
    </row>
    <row r="643" spans="1:17" s="39" customFormat="1" ht="24" customHeight="1">
      <c r="A643" s="38">
        <v>637</v>
      </c>
      <c r="B643" s="75" t="s">
        <v>395</v>
      </c>
      <c r="C643" s="73" t="s">
        <v>3</v>
      </c>
      <c r="D643" s="55" t="s">
        <v>439</v>
      </c>
      <c r="E643" s="61" t="s">
        <v>392</v>
      </c>
      <c r="F643" s="40" t="s">
        <v>31</v>
      </c>
      <c r="G643" s="40" t="s">
        <v>10</v>
      </c>
      <c r="H643" s="120">
        <v>18000</v>
      </c>
      <c r="I643" s="120">
        <v>516.6</v>
      </c>
      <c r="J643" s="120">
        <v>547.20000000000005</v>
      </c>
      <c r="K643" s="120">
        <v>1715.46</v>
      </c>
      <c r="L643" s="120">
        <v>0</v>
      </c>
      <c r="M643" s="120">
        <v>25</v>
      </c>
      <c r="N643" s="120">
        <v>50</v>
      </c>
      <c r="O643" s="120">
        <f>+I643+J643+K643+L643+M643+N643</f>
        <v>2854.26</v>
      </c>
      <c r="P643" s="120">
        <f>+H643</f>
        <v>18000</v>
      </c>
      <c r="Q643" s="120">
        <f>+P643-O643</f>
        <v>15145.74</v>
      </c>
    </row>
    <row r="644" spans="1:17" s="39" customFormat="1" ht="24" customHeight="1">
      <c r="A644" s="38">
        <v>638</v>
      </c>
      <c r="B644" s="75" t="s">
        <v>391</v>
      </c>
      <c r="C644" s="73" t="s">
        <v>39</v>
      </c>
      <c r="D644" s="55" t="s">
        <v>439</v>
      </c>
      <c r="E644" s="61" t="s">
        <v>392</v>
      </c>
      <c r="F644" s="40" t="s">
        <v>31</v>
      </c>
      <c r="G644" s="40" t="s">
        <v>9</v>
      </c>
      <c r="H644" s="120">
        <v>18000</v>
      </c>
      <c r="I644" s="120">
        <v>516.6</v>
      </c>
      <c r="J644" s="120">
        <v>547.20000000000005</v>
      </c>
      <c r="K644" s="120">
        <v>1715.46</v>
      </c>
      <c r="L644" s="120">
        <v>0</v>
      </c>
      <c r="M644" s="120">
        <v>25</v>
      </c>
      <c r="N644" s="120">
        <v>0</v>
      </c>
      <c r="O644" s="120">
        <f>+I644+J644+K644+L644+M644+N644</f>
        <v>2804.26</v>
      </c>
      <c r="P644" s="120">
        <f>+H644</f>
        <v>18000</v>
      </c>
      <c r="Q644" s="120">
        <f>+P644-O644</f>
        <v>15195.74</v>
      </c>
    </row>
    <row r="645" spans="1:17" s="39" customFormat="1" ht="24" customHeight="1">
      <c r="A645" s="38">
        <v>639</v>
      </c>
      <c r="B645" s="75" t="s">
        <v>397</v>
      </c>
      <c r="C645" s="73" t="s">
        <v>3</v>
      </c>
      <c r="D645" s="55" t="s">
        <v>439</v>
      </c>
      <c r="E645" s="61" t="s">
        <v>396</v>
      </c>
      <c r="F645" s="40" t="s">
        <v>31</v>
      </c>
      <c r="G645" s="40" t="s">
        <v>9</v>
      </c>
      <c r="H645" s="120">
        <v>18000</v>
      </c>
      <c r="I645" s="120">
        <v>516.6</v>
      </c>
      <c r="J645" s="120">
        <v>547.20000000000005</v>
      </c>
      <c r="K645" s="120">
        <v>0</v>
      </c>
      <c r="L645" s="120">
        <v>0</v>
      </c>
      <c r="M645" s="120">
        <v>25</v>
      </c>
      <c r="N645" s="120">
        <v>0</v>
      </c>
      <c r="O645" s="120">
        <f>+I645+J645+K645+L645+M645+N645</f>
        <v>1088.8000000000002</v>
      </c>
      <c r="P645" s="120">
        <f>+H645</f>
        <v>18000</v>
      </c>
      <c r="Q645" s="120">
        <f>+P645-O645</f>
        <v>16911.2</v>
      </c>
    </row>
    <row r="646" spans="1:17" s="39" customFormat="1" ht="24" customHeight="1">
      <c r="A646" s="38">
        <v>640</v>
      </c>
      <c r="B646" s="75" t="s">
        <v>617</v>
      </c>
      <c r="C646" s="73" t="s">
        <v>602</v>
      </c>
      <c r="D646" s="55" t="s">
        <v>439</v>
      </c>
      <c r="E646" s="61" t="s">
        <v>396</v>
      </c>
      <c r="F646" s="40" t="s">
        <v>31</v>
      </c>
      <c r="G646" s="40" t="s">
        <v>9</v>
      </c>
      <c r="H646" s="120">
        <v>26000</v>
      </c>
      <c r="I646" s="120">
        <v>746.2</v>
      </c>
      <c r="J646" s="120">
        <v>790.4</v>
      </c>
      <c r="K646" s="120">
        <v>0</v>
      </c>
      <c r="L646" s="120">
        <v>0</v>
      </c>
      <c r="M646" s="120">
        <v>25</v>
      </c>
      <c r="N646" s="120">
        <v>0</v>
      </c>
      <c r="O646" s="120">
        <f>+I646+J646+K646+L646+M646+N646</f>
        <v>1561.6</v>
      </c>
      <c r="P646" s="120">
        <f>+H646</f>
        <v>26000</v>
      </c>
      <c r="Q646" s="120">
        <f>+P646-O646</f>
        <v>24438.400000000001</v>
      </c>
    </row>
    <row r="647" spans="1:17" s="39" customFormat="1" ht="24" customHeight="1">
      <c r="A647" s="38">
        <v>641</v>
      </c>
      <c r="B647" s="75" t="s">
        <v>675</v>
      </c>
      <c r="C647" s="73" t="s">
        <v>39</v>
      </c>
      <c r="D647" s="55" t="s">
        <v>439</v>
      </c>
      <c r="E647" s="61" t="s">
        <v>396</v>
      </c>
      <c r="F647" s="40" t="s">
        <v>31</v>
      </c>
      <c r="G647" s="40" t="s">
        <v>9</v>
      </c>
      <c r="H647" s="120">
        <v>35000</v>
      </c>
      <c r="I647" s="120">
        <v>1004.5</v>
      </c>
      <c r="J647" s="120">
        <v>1064</v>
      </c>
      <c r="K647" s="120">
        <v>0</v>
      </c>
      <c r="L647" s="120">
        <v>0</v>
      </c>
      <c r="M647" s="120">
        <v>25</v>
      </c>
      <c r="N647" s="120">
        <v>0</v>
      </c>
      <c r="O647" s="120">
        <f>+I647+J647+K647+L647+M647+N647</f>
        <v>2093.5</v>
      </c>
      <c r="P647" s="120">
        <f>+H647</f>
        <v>35000</v>
      </c>
      <c r="Q647" s="120">
        <f>+P647-O647</f>
        <v>32906.5</v>
      </c>
    </row>
    <row r="648" spans="1:17" s="39" customFormat="1" ht="24" customHeight="1">
      <c r="A648" s="38">
        <v>642</v>
      </c>
      <c r="B648" s="75" t="s">
        <v>398</v>
      </c>
      <c r="C648" s="73" t="s">
        <v>1</v>
      </c>
      <c r="D648" s="55" t="s">
        <v>439</v>
      </c>
      <c r="E648" s="61" t="s">
        <v>396</v>
      </c>
      <c r="F648" s="40" t="s">
        <v>41</v>
      </c>
      <c r="G648" s="40" t="s">
        <v>9</v>
      </c>
      <c r="H648" s="120">
        <v>18000</v>
      </c>
      <c r="I648" s="120">
        <v>516.6</v>
      </c>
      <c r="J648" s="120">
        <v>547.20000000000005</v>
      </c>
      <c r="K648" s="120">
        <v>0</v>
      </c>
      <c r="L648" s="120">
        <v>0</v>
      </c>
      <c r="M648" s="120">
        <v>25</v>
      </c>
      <c r="N648" s="120">
        <v>0</v>
      </c>
      <c r="O648" s="120">
        <f>+I648+J648+K648+L648+M648+N648</f>
        <v>1088.8000000000002</v>
      </c>
      <c r="P648" s="120">
        <f>+H648</f>
        <v>18000</v>
      </c>
      <c r="Q648" s="120">
        <f>+P648-O648</f>
        <v>16911.2</v>
      </c>
    </row>
    <row r="649" spans="1:17" s="39" customFormat="1" ht="24" customHeight="1">
      <c r="A649" s="38">
        <v>643</v>
      </c>
      <c r="B649" s="79" t="s">
        <v>400</v>
      </c>
      <c r="C649" s="73" t="s">
        <v>96</v>
      </c>
      <c r="D649" s="55" t="s">
        <v>439</v>
      </c>
      <c r="E649" s="61" t="s">
        <v>399</v>
      </c>
      <c r="F649" s="40" t="s">
        <v>31</v>
      </c>
      <c r="G649" s="40" t="s">
        <v>9</v>
      </c>
      <c r="H649" s="120">
        <v>18000</v>
      </c>
      <c r="I649" s="120">
        <v>516.6</v>
      </c>
      <c r="J649" s="120">
        <v>547.20000000000005</v>
      </c>
      <c r="K649" s="120">
        <v>0</v>
      </c>
      <c r="L649" s="120">
        <v>0</v>
      </c>
      <c r="M649" s="120">
        <v>25</v>
      </c>
      <c r="N649" s="120">
        <v>0</v>
      </c>
      <c r="O649" s="120">
        <f>+I649+J649+K649+L649+M649+N649</f>
        <v>1088.8000000000002</v>
      </c>
      <c r="P649" s="120">
        <f>+H649</f>
        <v>18000</v>
      </c>
      <c r="Q649" s="120">
        <f>+P649-O649</f>
        <v>16911.2</v>
      </c>
    </row>
    <row r="650" spans="1:17" s="39" customFormat="1" ht="24" customHeight="1">
      <c r="A650" s="38">
        <v>644</v>
      </c>
      <c r="B650" s="75" t="s">
        <v>408</v>
      </c>
      <c r="C650" s="73" t="s">
        <v>3</v>
      </c>
      <c r="D650" s="55" t="s">
        <v>439</v>
      </c>
      <c r="E650" s="61" t="s">
        <v>399</v>
      </c>
      <c r="F650" s="40" t="s">
        <v>31</v>
      </c>
      <c r="G650" s="40" t="s">
        <v>10</v>
      </c>
      <c r="H650" s="120">
        <v>18000</v>
      </c>
      <c r="I650" s="120">
        <v>516.6</v>
      </c>
      <c r="J650" s="120">
        <v>547.20000000000005</v>
      </c>
      <c r="K650" s="120">
        <v>0</v>
      </c>
      <c r="L650" s="120">
        <v>0</v>
      </c>
      <c r="M650" s="120">
        <v>25</v>
      </c>
      <c r="N650" s="120">
        <v>0</v>
      </c>
      <c r="O650" s="120">
        <f>+I650+J650+K650+L650+M650+N650</f>
        <v>1088.8000000000002</v>
      </c>
      <c r="P650" s="120">
        <f>+H650</f>
        <v>18000</v>
      </c>
      <c r="Q650" s="120">
        <f>+P650-O650</f>
        <v>16911.2</v>
      </c>
    </row>
    <row r="651" spans="1:17" s="39" customFormat="1" ht="24" customHeight="1">
      <c r="A651" s="38">
        <v>645</v>
      </c>
      <c r="B651" s="75" t="s">
        <v>1111</v>
      </c>
      <c r="C651" s="73" t="s">
        <v>39</v>
      </c>
      <c r="D651" s="55" t="s">
        <v>439</v>
      </c>
      <c r="E651" s="61" t="s">
        <v>399</v>
      </c>
      <c r="F651" s="40" t="s">
        <v>31</v>
      </c>
      <c r="G651" s="40" t="s">
        <v>9</v>
      </c>
      <c r="H651" s="120">
        <v>30000</v>
      </c>
      <c r="I651" s="120">
        <v>861</v>
      </c>
      <c r="J651" s="120">
        <v>912</v>
      </c>
      <c r="K651" s="120">
        <v>0</v>
      </c>
      <c r="L651" s="120">
        <v>0</v>
      </c>
      <c r="M651" s="120">
        <v>25</v>
      </c>
      <c r="N651" s="120">
        <v>0</v>
      </c>
      <c r="O651" s="120">
        <f>+I651+J651+K651+L651+M651+N651</f>
        <v>1798</v>
      </c>
      <c r="P651" s="120">
        <f>+H651</f>
        <v>30000</v>
      </c>
      <c r="Q651" s="120">
        <f>+P651-O651</f>
        <v>28202</v>
      </c>
    </row>
    <row r="652" spans="1:17" s="39" customFormat="1" ht="24" customHeight="1">
      <c r="A652" s="38">
        <v>646</v>
      </c>
      <c r="B652" s="75" t="s">
        <v>401</v>
      </c>
      <c r="C652" s="73" t="s">
        <v>212</v>
      </c>
      <c r="D652" s="55" t="s">
        <v>439</v>
      </c>
      <c r="E652" s="61" t="s">
        <v>399</v>
      </c>
      <c r="F652" s="40" t="s">
        <v>31</v>
      </c>
      <c r="G652" s="40" t="s">
        <v>9</v>
      </c>
      <c r="H652" s="120">
        <v>25000</v>
      </c>
      <c r="I652" s="120">
        <v>717.5</v>
      </c>
      <c r="J652" s="120">
        <v>760</v>
      </c>
      <c r="K652" s="120">
        <v>0</v>
      </c>
      <c r="L652" s="120">
        <v>0</v>
      </c>
      <c r="M652" s="120">
        <v>25</v>
      </c>
      <c r="N652" s="120">
        <v>0</v>
      </c>
      <c r="O652" s="120">
        <f>+I652+J652+K652+L652+M652+N652</f>
        <v>1502.5</v>
      </c>
      <c r="P652" s="120">
        <f>+H652</f>
        <v>25000</v>
      </c>
      <c r="Q652" s="120">
        <f>+P652-O652</f>
        <v>23497.5</v>
      </c>
    </row>
    <row r="653" spans="1:17" s="39" customFormat="1" ht="24" customHeight="1">
      <c r="A653" s="38">
        <v>647</v>
      </c>
      <c r="B653" s="75" t="s">
        <v>1064</v>
      </c>
      <c r="C653" s="73" t="s">
        <v>2</v>
      </c>
      <c r="D653" s="55" t="s">
        <v>439</v>
      </c>
      <c r="E653" s="61" t="s">
        <v>399</v>
      </c>
      <c r="F653" s="40" t="s">
        <v>31</v>
      </c>
      <c r="G653" s="40" t="s">
        <v>10</v>
      </c>
      <c r="H653" s="120">
        <v>20000</v>
      </c>
      <c r="I653" s="120">
        <v>574</v>
      </c>
      <c r="J653" s="120">
        <v>608</v>
      </c>
      <c r="K653" s="120">
        <v>0</v>
      </c>
      <c r="L653" s="120">
        <v>0</v>
      </c>
      <c r="M653" s="120">
        <v>25</v>
      </c>
      <c r="N653" s="120">
        <v>0</v>
      </c>
      <c r="O653" s="120">
        <f>+I653+J653+K653+L653+M653+N653</f>
        <v>1207</v>
      </c>
      <c r="P653" s="120">
        <f>+H653</f>
        <v>20000</v>
      </c>
      <c r="Q653" s="120">
        <f>+P653-O653</f>
        <v>18793</v>
      </c>
    </row>
    <row r="654" spans="1:17" s="39" customFormat="1" ht="24" customHeight="1">
      <c r="A654" s="38">
        <v>648</v>
      </c>
      <c r="B654" s="80" t="s">
        <v>402</v>
      </c>
      <c r="C654" s="80" t="s">
        <v>1</v>
      </c>
      <c r="D654" s="55" t="s">
        <v>439</v>
      </c>
      <c r="E654" s="61" t="s">
        <v>399</v>
      </c>
      <c r="F654" s="40" t="s">
        <v>31</v>
      </c>
      <c r="G654" s="40" t="s">
        <v>9</v>
      </c>
      <c r="H654" s="120">
        <v>20000</v>
      </c>
      <c r="I654" s="120">
        <v>574</v>
      </c>
      <c r="J654" s="120">
        <v>608</v>
      </c>
      <c r="K654" s="120">
        <v>0</v>
      </c>
      <c r="L654" s="120">
        <v>0</v>
      </c>
      <c r="M654" s="120">
        <v>25</v>
      </c>
      <c r="N654" s="120">
        <v>0</v>
      </c>
      <c r="O654" s="120">
        <f>+I654+J654+K654+L654+M654+N654</f>
        <v>1207</v>
      </c>
      <c r="P654" s="120">
        <f>+H654</f>
        <v>20000</v>
      </c>
      <c r="Q654" s="120">
        <f>+P654-O654</f>
        <v>18793</v>
      </c>
    </row>
    <row r="655" spans="1:17" s="39" customFormat="1" ht="24" customHeight="1">
      <c r="A655" s="38">
        <v>649</v>
      </c>
      <c r="B655" s="75" t="s">
        <v>405</v>
      </c>
      <c r="C655" s="77" t="s">
        <v>780</v>
      </c>
      <c r="D655" s="55" t="s">
        <v>439</v>
      </c>
      <c r="E655" s="61" t="s">
        <v>404</v>
      </c>
      <c r="F655" s="40" t="s">
        <v>31</v>
      </c>
      <c r="G655" s="40" t="s">
        <v>10</v>
      </c>
      <c r="H655" s="120">
        <v>30000</v>
      </c>
      <c r="I655" s="120">
        <v>861</v>
      </c>
      <c r="J655" s="120">
        <v>912</v>
      </c>
      <c r="K655" s="120">
        <v>3430.92</v>
      </c>
      <c r="L655" s="120">
        <v>0</v>
      </c>
      <c r="M655" s="120">
        <v>25</v>
      </c>
      <c r="N655" s="120">
        <v>0</v>
      </c>
      <c r="O655" s="120">
        <f>+I655+J655+K655+L655+M655+N655</f>
        <v>5228.92</v>
      </c>
      <c r="P655" s="120">
        <f>+H655</f>
        <v>30000</v>
      </c>
      <c r="Q655" s="120">
        <f>+P655-O655</f>
        <v>24771.08</v>
      </c>
    </row>
    <row r="656" spans="1:17" s="39" customFormat="1" ht="24" customHeight="1">
      <c r="A656" s="38">
        <v>650</v>
      </c>
      <c r="B656" s="75" t="s">
        <v>406</v>
      </c>
      <c r="C656" s="77" t="s">
        <v>42</v>
      </c>
      <c r="D656" s="55" t="s">
        <v>439</v>
      </c>
      <c r="E656" s="61" t="s">
        <v>404</v>
      </c>
      <c r="F656" s="40" t="s">
        <v>31</v>
      </c>
      <c r="G656" s="40" t="s">
        <v>9</v>
      </c>
      <c r="H656" s="120">
        <v>25000</v>
      </c>
      <c r="I656" s="120">
        <v>717.5</v>
      </c>
      <c r="J656" s="120">
        <v>760</v>
      </c>
      <c r="K656" s="120">
        <v>0</v>
      </c>
      <c r="L656" s="120">
        <v>0</v>
      </c>
      <c r="M656" s="120">
        <v>25</v>
      </c>
      <c r="N656" s="120">
        <v>0</v>
      </c>
      <c r="O656" s="120">
        <f>+I656+J656+K656+L656+M656+N656</f>
        <v>1502.5</v>
      </c>
      <c r="P656" s="120">
        <f>+H656</f>
        <v>25000</v>
      </c>
      <c r="Q656" s="120">
        <f>+P656-O656</f>
        <v>23497.5</v>
      </c>
    </row>
    <row r="657" spans="1:22" s="39" customFormat="1" ht="24" customHeight="1">
      <c r="A657" s="38">
        <v>651</v>
      </c>
      <c r="B657" s="75" t="s">
        <v>407</v>
      </c>
      <c r="C657" s="77" t="s">
        <v>780</v>
      </c>
      <c r="D657" s="55" t="s">
        <v>439</v>
      </c>
      <c r="E657" s="61" t="s">
        <v>404</v>
      </c>
      <c r="F657" s="40" t="s">
        <v>31</v>
      </c>
      <c r="G657" s="40" t="s">
        <v>10</v>
      </c>
      <c r="H657" s="120">
        <v>30000</v>
      </c>
      <c r="I657" s="120">
        <v>861</v>
      </c>
      <c r="J657" s="120">
        <v>912</v>
      </c>
      <c r="K657" s="120">
        <v>1715.46</v>
      </c>
      <c r="L657" s="120">
        <v>0</v>
      </c>
      <c r="M657" s="120">
        <v>25</v>
      </c>
      <c r="N657" s="120">
        <v>0</v>
      </c>
      <c r="O657" s="120">
        <f>+I657+J657+K657+L657+M657+N657</f>
        <v>3513.46</v>
      </c>
      <c r="P657" s="120">
        <f>+H657</f>
        <v>30000</v>
      </c>
      <c r="Q657" s="120">
        <f>+P657-O657</f>
        <v>26486.54</v>
      </c>
    </row>
    <row r="658" spans="1:22" s="39" customFormat="1" ht="24" customHeight="1">
      <c r="A658" s="38">
        <v>652</v>
      </c>
      <c r="B658" s="75" t="s">
        <v>794</v>
      </c>
      <c r="C658" s="77" t="s">
        <v>780</v>
      </c>
      <c r="D658" s="55" t="s">
        <v>439</v>
      </c>
      <c r="E658" s="61" t="s">
        <v>404</v>
      </c>
      <c r="F658" s="40" t="s">
        <v>31</v>
      </c>
      <c r="G658" s="40" t="s">
        <v>9</v>
      </c>
      <c r="H658" s="120">
        <v>40000</v>
      </c>
      <c r="I658" s="120">
        <v>1148</v>
      </c>
      <c r="J658" s="120">
        <v>1216</v>
      </c>
      <c r="K658" s="120">
        <v>0</v>
      </c>
      <c r="L658" s="120">
        <v>442.65</v>
      </c>
      <c r="M658" s="120">
        <v>25</v>
      </c>
      <c r="N658" s="120">
        <v>0</v>
      </c>
      <c r="O658" s="120">
        <f>+I658+J658+K658+L658+M658+N658</f>
        <v>2831.65</v>
      </c>
      <c r="P658" s="120">
        <f>+H658</f>
        <v>40000</v>
      </c>
      <c r="Q658" s="120">
        <f>+P658-O658</f>
        <v>37168.35</v>
      </c>
    </row>
    <row r="659" spans="1:22" s="39" customFormat="1" ht="24" customHeight="1">
      <c r="A659" s="38">
        <v>653</v>
      </c>
      <c r="B659" s="75" t="s">
        <v>403</v>
      </c>
      <c r="C659" s="73" t="s">
        <v>39</v>
      </c>
      <c r="D659" s="55" t="s">
        <v>439</v>
      </c>
      <c r="E659" s="61" t="s">
        <v>404</v>
      </c>
      <c r="F659" s="40" t="s">
        <v>41</v>
      </c>
      <c r="G659" s="40" t="s">
        <v>9</v>
      </c>
      <c r="H659" s="120">
        <v>20000</v>
      </c>
      <c r="I659" s="120">
        <v>574</v>
      </c>
      <c r="J659" s="120">
        <v>608</v>
      </c>
      <c r="K659" s="120">
        <v>1715.46</v>
      </c>
      <c r="L659" s="120">
        <v>0</v>
      </c>
      <c r="M659" s="120">
        <v>25</v>
      </c>
      <c r="N659" s="120">
        <v>0</v>
      </c>
      <c r="O659" s="120">
        <f>+I659+J659+K659+L659+M659+N659</f>
        <v>2922.46</v>
      </c>
      <c r="P659" s="120">
        <f>+H659</f>
        <v>20000</v>
      </c>
      <c r="Q659" s="120">
        <f>+P659-O659</f>
        <v>17077.54</v>
      </c>
    </row>
    <row r="660" spans="1:22" s="39" customFormat="1" ht="24" customHeight="1">
      <c r="A660" s="38">
        <v>654</v>
      </c>
      <c r="B660" s="75" t="s">
        <v>587</v>
      </c>
      <c r="C660" s="73" t="s">
        <v>1</v>
      </c>
      <c r="D660" s="55" t="s">
        <v>439</v>
      </c>
      <c r="E660" s="61" t="s">
        <v>404</v>
      </c>
      <c r="F660" s="40" t="s">
        <v>31</v>
      </c>
      <c r="G660" s="40" t="s">
        <v>9</v>
      </c>
      <c r="H660" s="120">
        <v>20000</v>
      </c>
      <c r="I660" s="120">
        <v>574</v>
      </c>
      <c r="J660" s="120">
        <v>608</v>
      </c>
      <c r="K660" s="120">
        <v>1715.46</v>
      </c>
      <c r="L660" s="120">
        <v>0</v>
      </c>
      <c r="M660" s="120">
        <v>25</v>
      </c>
      <c r="N660" s="120">
        <v>0</v>
      </c>
      <c r="O660" s="120">
        <f>+I660+J660+K660+L660+M660+N660</f>
        <v>2922.46</v>
      </c>
      <c r="P660" s="120">
        <f>+H660</f>
        <v>20000</v>
      </c>
      <c r="Q660" s="120">
        <f>+P660-O660</f>
        <v>17077.54</v>
      </c>
    </row>
    <row r="661" spans="1:22" s="39" customFormat="1" ht="24" customHeight="1">
      <c r="A661" s="38">
        <v>655</v>
      </c>
      <c r="B661" s="75" t="s">
        <v>470</v>
      </c>
      <c r="C661" s="73" t="s">
        <v>2</v>
      </c>
      <c r="D661" s="55" t="s">
        <v>439</v>
      </c>
      <c r="E661" s="61" t="s">
        <v>404</v>
      </c>
      <c r="F661" s="40" t="s">
        <v>31</v>
      </c>
      <c r="G661" s="40" t="s">
        <v>10</v>
      </c>
      <c r="H661" s="120">
        <v>25000</v>
      </c>
      <c r="I661" s="120">
        <v>717.5</v>
      </c>
      <c r="J661" s="120">
        <v>760</v>
      </c>
      <c r="K661" s="120">
        <v>0</v>
      </c>
      <c r="L661" s="120">
        <v>0</v>
      </c>
      <c r="M661" s="120">
        <v>25</v>
      </c>
      <c r="N661" s="120">
        <v>0</v>
      </c>
      <c r="O661" s="120">
        <f>+I661+J661+K661+L661+M661+N661</f>
        <v>1502.5</v>
      </c>
      <c r="P661" s="120">
        <f>+H661</f>
        <v>25000</v>
      </c>
      <c r="Q661" s="120">
        <f>+P661-O661</f>
        <v>23497.5</v>
      </c>
    </row>
    <row r="662" spans="1:22" s="39" customFormat="1" ht="24" customHeight="1">
      <c r="A662" s="38">
        <v>656</v>
      </c>
      <c r="B662" s="75" t="s">
        <v>411</v>
      </c>
      <c r="C662" s="73" t="s">
        <v>781</v>
      </c>
      <c r="D662" s="55" t="s">
        <v>439</v>
      </c>
      <c r="E662" s="61" t="s">
        <v>603</v>
      </c>
      <c r="F662" s="40" t="s">
        <v>41</v>
      </c>
      <c r="G662" s="40" t="s">
        <v>10</v>
      </c>
      <c r="H662" s="120">
        <v>20000</v>
      </c>
      <c r="I662" s="120">
        <v>574</v>
      </c>
      <c r="J662" s="120">
        <v>608</v>
      </c>
      <c r="K662" s="120">
        <v>1715.46</v>
      </c>
      <c r="L662" s="120">
        <v>0</v>
      </c>
      <c r="M662" s="120">
        <v>25</v>
      </c>
      <c r="N662" s="120">
        <v>50</v>
      </c>
      <c r="O662" s="120">
        <f>+I662+J662+K662+L662+M662+N662</f>
        <v>2972.46</v>
      </c>
      <c r="P662" s="120">
        <f>+H662</f>
        <v>20000</v>
      </c>
      <c r="Q662" s="120">
        <f>+P662-O662</f>
        <v>17027.54</v>
      </c>
    </row>
    <row r="663" spans="1:22" s="39" customFormat="1" ht="24" customHeight="1">
      <c r="A663" s="38">
        <v>657</v>
      </c>
      <c r="B663" s="75" t="s">
        <v>410</v>
      </c>
      <c r="C663" s="73" t="s">
        <v>781</v>
      </c>
      <c r="D663" s="55" t="s">
        <v>439</v>
      </c>
      <c r="E663" s="61" t="s">
        <v>603</v>
      </c>
      <c r="F663" s="40" t="s">
        <v>41</v>
      </c>
      <c r="G663" s="40" t="s">
        <v>9</v>
      </c>
      <c r="H663" s="120">
        <v>20000</v>
      </c>
      <c r="I663" s="120">
        <v>574</v>
      </c>
      <c r="J663" s="120">
        <v>608</v>
      </c>
      <c r="K663" s="120">
        <v>1715.46</v>
      </c>
      <c r="L663" s="120">
        <v>0</v>
      </c>
      <c r="M663" s="120">
        <v>25</v>
      </c>
      <c r="N663" s="120">
        <v>50</v>
      </c>
      <c r="O663" s="120">
        <f>+I663+J663+K663+L663+M663+N663</f>
        <v>2972.46</v>
      </c>
      <c r="P663" s="120">
        <f>+H663</f>
        <v>20000</v>
      </c>
      <c r="Q663" s="120">
        <f>+P663-O663</f>
        <v>17027.54</v>
      </c>
    </row>
    <row r="664" spans="1:22" s="39" customFormat="1" ht="24" customHeight="1">
      <c r="A664" s="38">
        <v>658</v>
      </c>
      <c r="B664" s="75" t="s">
        <v>409</v>
      </c>
      <c r="C664" s="73" t="s">
        <v>3</v>
      </c>
      <c r="D664" s="55" t="s">
        <v>439</v>
      </c>
      <c r="E664" s="61" t="s">
        <v>603</v>
      </c>
      <c r="F664" s="40" t="s">
        <v>41</v>
      </c>
      <c r="G664" s="40" t="s">
        <v>9</v>
      </c>
      <c r="H664" s="120">
        <v>20000</v>
      </c>
      <c r="I664" s="120">
        <v>574</v>
      </c>
      <c r="J664" s="120">
        <v>608</v>
      </c>
      <c r="K664" s="120">
        <v>6861.84</v>
      </c>
      <c r="L664" s="120">
        <v>0</v>
      </c>
      <c r="M664" s="120">
        <v>25</v>
      </c>
      <c r="N664" s="120">
        <v>50</v>
      </c>
      <c r="O664" s="120">
        <f>+I664+J664+K664+L664+M664+N664</f>
        <v>8118.84</v>
      </c>
      <c r="P664" s="120">
        <f>+H664</f>
        <v>20000</v>
      </c>
      <c r="Q664" s="120">
        <f>+P664-O664</f>
        <v>11881.16</v>
      </c>
    </row>
    <row r="665" spans="1:22" s="45" customFormat="1" ht="24" customHeight="1">
      <c r="A665" s="38">
        <v>659</v>
      </c>
      <c r="B665" s="75" t="s">
        <v>412</v>
      </c>
      <c r="C665" s="73" t="s">
        <v>1</v>
      </c>
      <c r="D665" s="55" t="s">
        <v>439</v>
      </c>
      <c r="E665" s="61" t="s">
        <v>603</v>
      </c>
      <c r="F665" s="40" t="s">
        <v>41</v>
      </c>
      <c r="G665" s="40" t="s">
        <v>9</v>
      </c>
      <c r="H665" s="120">
        <v>18000</v>
      </c>
      <c r="I665" s="120">
        <v>516.6</v>
      </c>
      <c r="J665" s="120">
        <v>547.20000000000005</v>
      </c>
      <c r="K665" s="120">
        <v>1715.46</v>
      </c>
      <c r="L665" s="120">
        <v>0</v>
      </c>
      <c r="M665" s="120">
        <v>25</v>
      </c>
      <c r="N665" s="120">
        <v>50</v>
      </c>
      <c r="O665" s="120">
        <f>+I665+J665+K665+L665+M665+N665</f>
        <v>2854.26</v>
      </c>
      <c r="P665" s="120">
        <f>+H665</f>
        <v>18000</v>
      </c>
      <c r="Q665" s="120">
        <f>+P665-O665</f>
        <v>15145.74</v>
      </c>
      <c r="R665" s="39"/>
      <c r="S665" s="39"/>
      <c r="T665" s="39"/>
      <c r="U665" s="39"/>
      <c r="V665" s="39"/>
    </row>
    <row r="666" spans="1:22" s="39" customFormat="1" ht="24" customHeight="1">
      <c r="A666" s="38">
        <v>660</v>
      </c>
      <c r="B666" s="75" t="s">
        <v>604</v>
      </c>
      <c r="C666" s="73" t="s">
        <v>39</v>
      </c>
      <c r="D666" s="55" t="s">
        <v>438</v>
      </c>
      <c r="E666" s="61" t="s">
        <v>429</v>
      </c>
      <c r="F666" s="40" t="s">
        <v>31</v>
      </c>
      <c r="G666" s="40" t="s">
        <v>9</v>
      </c>
      <c r="H666" s="120">
        <v>26000</v>
      </c>
      <c r="I666" s="120">
        <v>746.2</v>
      </c>
      <c r="J666" s="120">
        <v>790.4</v>
      </c>
      <c r="K666" s="120">
        <v>0</v>
      </c>
      <c r="L666" s="120">
        <v>0</v>
      </c>
      <c r="M666" s="120">
        <v>25</v>
      </c>
      <c r="N666" s="120">
        <v>0</v>
      </c>
      <c r="O666" s="120">
        <f>+I666+J666+K666+L666+M666+N666</f>
        <v>1561.6</v>
      </c>
      <c r="P666" s="120">
        <f>+H666</f>
        <v>26000</v>
      </c>
      <c r="Q666" s="120">
        <f>+P666-O666</f>
        <v>24438.400000000001</v>
      </c>
    </row>
    <row r="667" spans="1:22" s="39" customFormat="1" ht="24" customHeight="1">
      <c r="A667" s="38">
        <v>661</v>
      </c>
      <c r="B667" s="73" t="s">
        <v>430</v>
      </c>
      <c r="C667" s="73" t="s">
        <v>39</v>
      </c>
      <c r="D667" s="55" t="s">
        <v>439</v>
      </c>
      <c r="E667" s="61" t="s">
        <v>428</v>
      </c>
      <c r="F667" s="40" t="s">
        <v>31</v>
      </c>
      <c r="G667" s="40" t="s">
        <v>9</v>
      </c>
      <c r="H667" s="120">
        <v>25000</v>
      </c>
      <c r="I667" s="120">
        <v>717.5</v>
      </c>
      <c r="J667" s="120">
        <v>760</v>
      </c>
      <c r="K667" s="120">
        <v>0</v>
      </c>
      <c r="L667" s="120">
        <v>0</v>
      </c>
      <c r="M667" s="120">
        <v>25</v>
      </c>
      <c r="N667" s="120">
        <v>0</v>
      </c>
      <c r="O667" s="120">
        <f>+I667+J667+K667+L667+M667+N667</f>
        <v>1502.5</v>
      </c>
      <c r="P667" s="120">
        <f>+H667</f>
        <v>25000</v>
      </c>
      <c r="Q667" s="120">
        <f>+P667-O667</f>
        <v>23497.5</v>
      </c>
    </row>
    <row r="668" spans="1:22" s="39" customFormat="1" ht="24" customHeight="1">
      <c r="A668" s="38">
        <v>662</v>
      </c>
      <c r="B668" s="75" t="s">
        <v>413</v>
      </c>
      <c r="C668" s="75" t="s">
        <v>197</v>
      </c>
      <c r="D668" s="55" t="s">
        <v>439</v>
      </c>
      <c r="E668" s="61" t="s">
        <v>414</v>
      </c>
      <c r="F668" s="40" t="s">
        <v>41</v>
      </c>
      <c r="G668" s="40" t="s">
        <v>10</v>
      </c>
      <c r="H668" s="120">
        <v>34864.21</v>
      </c>
      <c r="I668" s="120">
        <v>1000.6</v>
      </c>
      <c r="J668" s="120">
        <v>1059.8699999999999</v>
      </c>
      <c r="K668" s="120">
        <v>0</v>
      </c>
      <c r="L668" s="120">
        <v>0</v>
      </c>
      <c r="M668" s="120">
        <v>25</v>
      </c>
      <c r="N668" s="120">
        <v>0</v>
      </c>
      <c r="O668" s="120">
        <f>+I668+J668+K668+L668+M668+N668</f>
        <v>2085.4699999999998</v>
      </c>
      <c r="P668" s="120">
        <f>+H668</f>
        <v>34864.21</v>
      </c>
      <c r="Q668" s="120">
        <f>+P668-O668</f>
        <v>32778.74</v>
      </c>
    </row>
    <row r="669" spans="1:22" s="39" customFormat="1" ht="24" customHeight="1">
      <c r="A669" s="38">
        <v>663</v>
      </c>
      <c r="B669" s="75" t="s">
        <v>1224</v>
      </c>
      <c r="C669" s="75" t="s">
        <v>66</v>
      </c>
      <c r="D669" s="55" t="s">
        <v>439</v>
      </c>
      <c r="E669" s="61" t="s">
        <v>415</v>
      </c>
      <c r="F669" s="40" t="s">
        <v>31</v>
      </c>
      <c r="G669" s="40" t="s">
        <v>10</v>
      </c>
      <c r="H669" s="120">
        <v>30000</v>
      </c>
      <c r="I669" s="120">
        <v>861</v>
      </c>
      <c r="J669" s="120">
        <v>912</v>
      </c>
      <c r="K669" s="120">
        <v>0</v>
      </c>
      <c r="L669" s="120">
        <v>0</v>
      </c>
      <c r="M669" s="120">
        <v>25</v>
      </c>
      <c r="N669" s="120">
        <v>0</v>
      </c>
      <c r="O669" s="120">
        <f>+I669+J669+K669+L669+M669+N669</f>
        <v>1798</v>
      </c>
      <c r="P669" s="120">
        <f>+H669</f>
        <v>30000</v>
      </c>
      <c r="Q669" s="120">
        <f>+P669-O669</f>
        <v>28202</v>
      </c>
    </row>
    <row r="670" spans="1:22" s="39" customFormat="1" ht="24" customHeight="1">
      <c r="A670" s="38">
        <v>664</v>
      </c>
      <c r="B670" s="75" t="s">
        <v>1225</v>
      </c>
      <c r="C670" s="75" t="s">
        <v>66</v>
      </c>
      <c r="D670" s="55" t="s">
        <v>439</v>
      </c>
      <c r="E670" s="61" t="s">
        <v>415</v>
      </c>
      <c r="F670" s="40" t="s">
        <v>31</v>
      </c>
      <c r="G670" s="40" t="s">
        <v>10</v>
      </c>
      <c r="H670" s="120">
        <v>30000</v>
      </c>
      <c r="I670" s="120">
        <v>861</v>
      </c>
      <c r="J670" s="120">
        <v>912</v>
      </c>
      <c r="K670" s="120">
        <v>0</v>
      </c>
      <c r="L670" s="120">
        <v>0</v>
      </c>
      <c r="M670" s="120">
        <v>25</v>
      </c>
      <c r="N670" s="120">
        <v>0</v>
      </c>
      <c r="O670" s="120">
        <f>+I670+J670+K670+L670+M670+N670</f>
        <v>1798</v>
      </c>
      <c r="P670" s="120">
        <f>+H670</f>
        <v>30000</v>
      </c>
      <c r="Q670" s="120">
        <f>+P670-O670</f>
        <v>28202</v>
      </c>
    </row>
    <row r="671" spans="1:22" s="39" customFormat="1" ht="24" customHeight="1">
      <c r="A671" s="38">
        <v>665</v>
      </c>
      <c r="B671" s="80" t="s">
        <v>416</v>
      </c>
      <c r="C671" s="77" t="s">
        <v>42</v>
      </c>
      <c r="D671" s="55" t="s">
        <v>439</v>
      </c>
      <c r="E671" s="61" t="s">
        <v>415</v>
      </c>
      <c r="F671" s="40" t="s">
        <v>31</v>
      </c>
      <c r="G671" s="40" t="s">
        <v>10</v>
      </c>
      <c r="H671" s="120">
        <v>40000</v>
      </c>
      <c r="I671" s="120">
        <v>1148</v>
      </c>
      <c r="J671" s="120">
        <v>1216</v>
      </c>
      <c r="K671" s="120">
        <v>0</v>
      </c>
      <c r="L671" s="120">
        <v>442.65</v>
      </c>
      <c r="M671" s="120">
        <v>25</v>
      </c>
      <c r="N671" s="120">
        <v>0</v>
      </c>
      <c r="O671" s="120">
        <f>+I671+J671+K671+L671+M671+N671</f>
        <v>2831.65</v>
      </c>
      <c r="P671" s="120">
        <f>+H671</f>
        <v>40000</v>
      </c>
      <c r="Q671" s="120">
        <f>+P671-O671</f>
        <v>37168.35</v>
      </c>
    </row>
    <row r="672" spans="1:22" s="39" customFormat="1" ht="24" customHeight="1">
      <c r="A672" s="38">
        <v>666</v>
      </c>
      <c r="B672" s="80" t="s">
        <v>1337</v>
      </c>
      <c r="C672" s="77" t="s">
        <v>856</v>
      </c>
      <c r="D672" s="55" t="s">
        <v>439</v>
      </c>
      <c r="E672" s="61" t="s">
        <v>415</v>
      </c>
      <c r="F672" s="40" t="s">
        <v>31</v>
      </c>
      <c r="G672" s="40" t="s">
        <v>9</v>
      </c>
      <c r="H672" s="120">
        <v>35000</v>
      </c>
      <c r="I672" s="120">
        <v>1004.5</v>
      </c>
      <c r="J672" s="120">
        <v>1064</v>
      </c>
      <c r="K672" s="120">
        <v>0</v>
      </c>
      <c r="L672" s="120">
        <v>0</v>
      </c>
      <c r="M672" s="120">
        <v>25</v>
      </c>
      <c r="N672" s="120">
        <v>0</v>
      </c>
      <c r="O672" s="120">
        <f>+I672+J672+K672+L672+M672+N672</f>
        <v>2093.5</v>
      </c>
      <c r="P672" s="120">
        <f>+H672</f>
        <v>35000</v>
      </c>
      <c r="Q672" s="120">
        <f>+P672-O672</f>
        <v>32906.5</v>
      </c>
    </row>
    <row r="673" spans="1:17" s="39" customFormat="1" ht="24" customHeight="1">
      <c r="A673" s="38">
        <v>667</v>
      </c>
      <c r="B673" s="80" t="s">
        <v>857</v>
      </c>
      <c r="C673" s="77" t="s">
        <v>856</v>
      </c>
      <c r="D673" s="55" t="s">
        <v>439</v>
      </c>
      <c r="E673" s="61" t="s">
        <v>415</v>
      </c>
      <c r="F673" s="40" t="s">
        <v>31</v>
      </c>
      <c r="G673" s="40" t="s">
        <v>10</v>
      </c>
      <c r="H673" s="120">
        <v>32000</v>
      </c>
      <c r="I673" s="120">
        <v>918.4</v>
      </c>
      <c r="J673" s="120">
        <v>972.8</v>
      </c>
      <c r="K673" s="120">
        <v>0</v>
      </c>
      <c r="L673" s="120">
        <v>0</v>
      </c>
      <c r="M673" s="120">
        <v>25</v>
      </c>
      <c r="N673" s="120">
        <v>0</v>
      </c>
      <c r="O673" s="120">
        <f>+I673+J673+K673+L673+M673+N673</f>
        <v>1916.1999999999998</v>
      </c>
      <c r="P673" s="120">
        <f>+H673</f>
        <v>32000</v>
      </c>
      <c r="Q673" s="120">
        <f>+P673-O673</f>
        <v>30083.8</v>
      </c>
    </row>
    <row r="674" spans="1:17" s="39" customFormat="1" ht="24" customHeight="1">
      <c r="A674" s="38">
        <v>668</v>
      </c>
      <c r="B674" s="276" t="s">
        <v>987</v>
      </c>
      <c r="C674" s="278" t="s">
        <v>856</v>
      </c>
      <c r="D674" s="55" t="s">
        <v>439</v>
      </c>
      <c r="E674" s="61" t="s">
        <v>415</v>
      </c>
      <c r="F674" s="40" t="s">
        <v>31</v>
      </c>
      <c r="G674" s="40" t="s">
        <v>10</v>
      </c>
      <c r="H674" s="120">
        <v>26000</v>
      </c>
      <c r="I674" s="120">
        <v>746.2</v>
      </c>
      <c r="J674" s="120">
        <v>790.4</v>
      </c>
      <c r="K674" s="120">
        <v>0</v>
      </c>
      <c r="L674" s="120">
        <v>0</v>
      </c>
      <c r="M674" s="120">
        <v>25</v>
      </c>
      <c r="N674" s="120">
        <v>0</v>
      </c>
      <c r="O674" s="120">
        <f>+I674+J674+K674+L674+M674+N674</f>
        <v>1561.6</v>
      </c>
      <c r="P674" s="120">
        <f>+H674</f>
        <v>26000</v>
      </c>
      <c r="Q674" s="120">
        <f>+P674-O674</f>
        <v>24438.400000000001</v>
      </c>
    </row>
    <row r="675" spans="1:17" s="39" customFormat="1" ht="24" customHeight="1">
      <c r="A675" s="38">
        <v>669</v>
      </c>
      <c r="B675" s="80" t="s">
        <v>1187</v>
      </c>
      <c r="C675" s="77" t="s">
        <v>151</v>
      </c>
      <c r="D675" s="55" t="s">
        <v>439</v>
      </c>
      <c r="E675" s="61" t="s">
        <v>415</v>
      </c>
      <c r="F675" s="40" t="s">
        <v>31</v>
      </c>
      <c r="G675" s="40" t="s">
        <v>10</v>
      </c>
      <c r="H675" s="120">
        <v>26000</v>
      </c>
      <c r="I675" s="120">
        <v>746.2</v>
      </c>
      <c r="J675" s="120">
        <v>790.4</v>
      </c>
      <c r="K675" s="120">
        <v>0</v>
      </c>
      <c r="L675" s="120">
        <v>0</v>
      </c>
      <c r="M675" s="120">
        <v>25</v>
      </c>
      <c r="N675" s="120">
        <v>0</v>
      </c>
      <c r="O675" s="120">
        <f>+I675+J675+K675+L675+M675+N675</f>
        <v>1561.6</v>
      </c>
      <c r="P675" s="120">
        <f>+H675</f>
        <v>26000</v>
      </c>
      <c r="Q675" s="120">
        <f>+P675-O675</f>
        <v>24438.400000000001</v>
      </c>
    </row>
    <row r="676" spans="1:17" s="39" customFormat="1" ht="24" customHeight="1">
      <c r="A676" s="38">
        <v>670</v>
      </c>
      <c r="B676" s="80" t="s">
        <v>1218</v>
      </c>
      <c r="C676" s="77" t="s">
        <v>151</v>
      </c>
      <c r="D676" s="55" t="s">
        <v>439</v>
      </c>
      <c r="E676" s="61" t="s">
        <v>415</v>
      </c>
      <c r="F676" s="40" t="s">
        <v>31</v>
      </c>
      <c r="G676" s="40" t="s">
        <v>10</v>
      </c>
      <c r="H676" s="120">
        <v>26000</v>
      </c>
      <c r="I676" s="120">
        <v>746.2</v>
      </c>
      <c r="J676" s="120">
        <v>790.4</v>
      </c>
      <c r="K676" s="120">
        <v>0</v>
      </c>
      <c r="L676" s="120">
        <v>0</v>
      </c>
      <c r="M676" s="120">
        <v>25</v>
      </c>
      <c r="N676" s="120">
        <v>0</v>
      </c>
      <c r="O676" s="120">
        <f>+I676+J676+K676+L676+M676+N676</f>
        <v>1561.6</v>
      </c>
      <c r="P676" s="120">
        <f>+H676</f>
        <v>26000</v>
      </c>
      <c r="Q676" s="120">
        <f>+P676-O676</f>
        <v>24438.400000000001</v>
      </c>
    </row>
    <row r="677" spans="1:17" s="39" customFormat="1" ht="24" customHeight="1">
      <c r="A677" s="38">
        <v>671</v>
      </c>
      <c r="B677" s="80" t="s">
        <v>1219</v>
      </c>
      <c r="C677" s="77" t="s">
        <v>151</v>
      </c>
      <c r="D677" s="55" t="s">
        <v>439</v>
      </c>
      <c r="E677" s="61" t="s">
        <v>415</v>
      </c>
      <c r="F677" s="40" t="s">
        <v>31</v>
      </c>
      <c r="G677" s="40" t="s">
        <v>10</v>
      </c>
      <c r="H677" s="120">
        <v>26000</v>
      </c>
      <c r="I677" s="120">
        <v>746.2</v>
      </c>
      <c r="J677" s="120">
        <v>790.4</v>
      </c>
      <c r="K677" s="120">
        <v>0</v>
      </c>
      <c r="L677" s="120">
        <v>0</v>
      </c>
      <c r="M677" s="120">
        <v>25</v>
      </c>
      <c r="N677" s="120">
        <v>0</v>
      </c>
      <c r="O677" s="120">
        <f>+I677+J677+K677+L677+M677+N677</f>
        <v>1561.6</v>
      </c>
      <c r="P677" s="120">
        <f>+H677</f>
        <v>26000</v>
      </c>
      <c r="Q677" s="120">
        <f>+P677-O677</f>
        <v>24438.400000000001</v>
      </c>
    </row>
    <row r="678" spans="1:17" s="39" customFormat="1" ht="24" customHeight="1">
      <c r="A678" s="38">
        <v>672</v>
      </c>
      <c r="B678" s="80" t="s">
        <v>1220</v>
      </c>
      <c r="C678" s="77" t="s">
        <v>39</v>
      </c>
      <c r="D678" s="55" t="s">
        <v>439</v>
      </c>
      <c r="E678" s="61" t="s">
        <v>415</v>
      </c>
      <c r="F678" s="40" t="s">
        <v>31</v>
      </c>
      <c r="G678" s="40" t="s">
        <v>9</v>
      </c>
      <c r="H678" s="120">
        <v>26000</v>
      </c>
      <c r="I678" s="120">
        <v>746.2</v>
      </c>
      <c r="J678" s="120">
        <v>790.4</v>
      </c>
      <c r="K678" s="120">
        <v>0</v>
      </c>
      <c r="L678" s="120">
        <v>0</v>
      </c>
      <c r="M678" s="120">
        <v>25</v>
      </c>
      <c r="N678" s="120">
        <v>0</v>
      </c>
      <c r="O678" s="120">
        <f>+I678+J678+K678+L678+M678+N678</f>
        <v>1561.6</v>
      </c>
      <c r="P678" s="120">
        <f>+H678</f>
        <v>26000</v>
      </c>
      <c r="Q678" s="120">
        <f>+P678-O678</f>
        <v>24438.400000000001</v>
      </c>
    </row>
    <row r="679" spans="1:17" s="39" customFormat="1" ht="24" customHeight="1">
      <c r="A679" s="38">
        <v>673</v>
      </c>
      <c r="B679" s="125" t="s">
        <v>858</v>
      </c>
      <c r="C679" s="125" t="s">
        <v>39</v>
      </c>
      <c r="D679" s="55" t="s">
        <v>439</v>
      </c>
      <c r="E679" s="61" t="s">
        <v>415</v>
      </c>
      <c r="F679" s="40" t="s">
        <v>31</v>
      </c>
      <c r="G679" s="38" t="s">
        <v>9</v>
      </c>
      <c r="H679" s="120">
        <v>32090.3</v>
      </c>
      <c r="I679" s="120">
        <v>920.99</v>
      </c>
      <c r="J679" s="120">
        <v>975.55</v>
      </c>
      <c r="K679" s="120">
        <v>0</v>
      </c>
      <c r="L679" s="120">
        <v>0</v>
      </c>
      <c r="M679" s="120">
        <v>25</v>
      </c>
      <c r="N679" s="120">
        <v>0</v>
      </c>
      <c r="O679" s="120">
        <f>+I679+J679+K679+L679+M679+N679</f>
        <v>1921.54</v>
      </c>
      <c r="P679" s="120">
        <f>+H679</f>
        <v>32090.3</v>
      </c>
      <c r="Q679" s="120">
        <f>+P679-O679</f>
        <v>30168.76</v>
      </c>
    </row>
    <row r="680" spans="1:17" s="39" customFormat="1" ht="24" customHeight="1">
      <c r="A680" s="38">
        <v>674</v>
      </c>
      <c r="B680" s="80" t="s">
        <v>859</v>
      </c>
      <c r="C680" s="77" t="s">
        <v>39</v>
      </c>
      <c r="D680" s="55" t="s">
        <v>439</v>
      </c>
      <c r="E680" s="61" t="s">
        <v>415</v>
      </c>
      <c r="F680" s="40" t="s">
        <v>31</v>
      </c>
      <c r="G680" s="40" t="s">
        <v>9</v>
      </c>
      <c r="H680" s="120">
        <v>32000</v>
      </c>
      <c r="I680" s="120">
        <v>918.4</v>
      </c>
      <c r="J680" s="120">
        <v>972.8</v>
      </c>
      <c r="K680" s="120">
        <v>0</v>
      </c>
      <c r="L680" s="120">
        <v>0</v>
      </c>
      <c r="M680" s="120">
        <v>25</v>
      </c>
      <c r="N680" s="120">
        <v>0</v>
      </c>
      <c r="O680" s="120">
        <f>+I680+J680+K680+L680+M680+N680</f>
        <v>1916.1999999999998</v>
      </c>
      <c r="P680" s="120">
        <f>+H680</f>
        <v>32000</v>
      </c>
      <c r="Q680" s="120">
        <f>+P680-O680</f>
        <v>30083.8</v>
      </c>
    </row>
    <row r="681" spans="1:17" s="39" customFormat="1" ht="24" customHeight="1">
      <c r="A681" s="38">
        <v>675</v>
      </c>
      <c r="B681" s="80" t="s">
        <v>1262</v>
      </c>
      <c r="C681" s="77" t="s">
        <v>1122</v>
      </c>
      <c r="D681" s="55" t="s">
        <v>439</v>
      </c>
      <c r="E681" s="61" t="s">
        <v>415</v>
      </c>
      <c r="F681" s="40" t="s">
        <v>31</v>
      </c>
      <c r="G681" s="40" t="s">
        <v>9</v>
      </c>
      <c r="H681" s="120">
        <v>24000</v>
      </c>
      <c r="I681" s="120">
        <v>688.8</v>
      </c>
      <c r="J681" s="120">
        <v>729.6</v>
      </c>
      <c r="K681" s="120">
        <v>0</v>
      </c>
      <c r="L681" s="120">
        <v>0</v>
      </c>
      <c r="M681" s="120">
        <v>25</v>
      </c>
      <c r="N681" s="120">
        <v>0</v>
      </c>
      <c r="O681" s="120">
        <f>+I681+J681+K681+L681+M681+N681</f>
        <v>1443.4</v>
      </c>
      <c r="P681" s="120">
        <f>+H681</f>
        <v>24000</v>
      </c>
      <c r="Q681" s="120">
        <f>+P681-O681</f>
        <v>22556.6</v>
      </c>
    </row>
    <row r="682" spans="1:17" s="39" customFormat="1" ht="24" customHeight="1">
      <c r="A682" s="38">
        <v>676</v>
      </c>
      <c r="B682" s="80" t="s">
        <v>1226</v>
      </c>
      <c r="C682" s="77" t="s">
        <v>1144</v>
      </c>
      <c r="D682" s="55" t="s">
        <v>439</v>
      </c>
      <c r="E682" s="61" t="s">
        <v>415</v>
      </c>
      <c r="F682" s="40" t="s">
        <v>31</v>
      </c>
      <c r="G682" s="40" t="s">
        <v>10</v>
      </c>
      <c r="H682" s="120">
        <v>16000</v>
      </c>
      <c r="I682" s="120">
        <v>459.2</v>
      </c>
      <c r="J682" s="120">
        <v>486.4</v>
      </c>
      <c r="K682" s="120">
        <v>0</v>
      </c>
      <c r="L682" s="120">
        <v>0</v>
      </c>
      <c r="M682" s="120">
        <v>25</v>
      </c>
      <c r="N682" s="120">
        <v>0</v>
      </c>
      <c r="O682" s="120">
        <f>+I682+J682+K682+L682+M682+N682</f>
        <v>970.59999999999991</v>
      </c>
      <c r="P682" s="120">
        <f>+H682</f>
        <v>16000</v>
      </c>
      <c r="Q682" s="120">
        <f>+P682-O682</f>
        <v>15029.4</v>
      </c>
    </row>
    <row r="683" spans="1:17" s="39" customFormat="1" ht="24" customHeight="1">
      <c r="A683" s="38">
        <v>677</v>
      </c>
      <c r="B683" s="80" t="s">
        <v>861</v>
      </c>
      <c r="C683" s="77" t="s">
        <v>149</v>
      </c>
      <c r="D683" s="55" t="s">
        <v>439</v>
      </c>
      <c r="E683" s="61" t="s">
        <v>415</v>
      </c>
      <c r="F683" s="40" t="s">
        <v>31</v>
      </c>
      <c r="G683" s="40" t="s">
        <v>9</v>
      </c>
      <c r="H683" s="120">
        <v>20000</v>
      </c>
      <c r="I683" s="120">
        <v>574</v>
      </c>
      <c r="J683" s="120">
        <v>608</v>
      </c>
      <c r="K683" s="120">
        <v>0</v>
      </c>
      <c r="L683" s="120">
        <v>0</v>
      </c>
      <c r="M683" s="120">
        <v>25</v>
      </c>
      <c r="N683" s="120">
        <v>0</v>
      </c>
      <c r="O683" s="120">
        <f>+I683+J683+K683+L683+M683+N683</f>
        <v>1207</v>
      </c>
      <c r="P683" s="120">
        <f>+H683</f>
        <v>20000</v>
      </c>
      <c r="Q683" s="120">
        <f>+P683-O683</f>
        <v>18793</v>
      </c>
    </row>
    <row r="684" spans="1:17" s="39" customFormat="1" ht="24" customHeight="1">
      <c r="A684" s="38">
        <v>678</v>
      </c>
      <c r="B684" s="80" t="s">
        <v>1301</v>
      </c>
      <c r="C684" s="77" t="s">
        <v>149</v>
      </c>
      <c r="D684" s="55" t="s">
        <v>439</v>
      </c>
      <c r="E684" s="61" t="s">
        <v>415</v>
      </c>
      <c r="F684" s="40" t="s">
        <v>31</v>
      </c>
      <c r="G684" s="40" t="s">
        <v>10</v>
      </c>
      <c r="H684" s="120">
        <v>18000</v>
      </c>
      <c r="I684" s="120">
        <v>516.6</v>
      </c>
      <c r="J684" s="120">
        <v>547.20000000000005</v>
      </c>
      <c r="K684" s="120">
        <v>0</v>
      </c>
      <c r="L684" s="120">
        <v>0</v>
      </c>
      <c r="M684" s="120">
        <v>25</v>
      </c>
      <c r="N684" s="120">
        <v>0</v>
      </c>
      <c r="O684" s="120">
        <f>+I684+J684+K684+L684+M684+N684</f>
        <v>1088.8000000000002</v>
      </c>
      <c r="P684" s="120">
        <f>+H684</f>
        <v>18000</v>
      </c>
      <c r="Q684" s="120">
        <f>+P684-O684</f>
        <v>16911.2</v>
      </c>
    </row>
    <row r="685" spans="1:17" s="39" customFormat="1" ht="24" customHeight="1">
      <c r="A685" s="38">
        <v>679</v>
      </c>
      <c r="B685" s="80" t="s">
        <v>1302</v>
      </c>
      <c r="C685" s="77" t="s">
        <v>149</v>
      </c>
      <c r="D685" s="55" t="s">
        <v>439</v>
      </c>
      <c r="E685" s="61" t="s">
        <v>415</v>
      </c>
      <c r="F685" s="40" t="s">
        <v>31</v>
      </c>
      <c r="G685" s="40" t="s">
        <v>10</v>
      </c>
      <c r="H685" s="120">
        <v>15000</v>
      </c>
      <c r="I685" s="120">
        <v>430.5</v>
      </c>
      <c r="J685" s="120">
        <v>456</v>
      </c>
      <c r="K685" s="120">
        <v>0</v>
      </c>
      <c r="L685" s="120">
        <v>0</v>
      </c>
      <c r="M685" s="120">
        <v>25</v>
      </c>
      <c r="N685" s="120">
        <v>0</v>
      </c>
      <c r="O685" s="120">
        <f>+I685+J685+K685+L685+M685+N685</f>
        <v>911.5</v>
      </c>
      <c r="P685" s="120">
        <f>+H685</f>
        <v>15000</v>
      </c>
      <c r="Q685" s="120">
        <f>+P685-O685</f>
        <v>14088.5</v>
      </c>
    </row>
    <row r="686" spans="1:17" s="39" customFormat="1" ht="24" customHeight="1">
      <c r="A686" s="38">
        <v>680</v>
      </c>
      <c r="B686" s="80" t="s">
        <v>978</v>
      </c>
      <c r="C686" s="77" t="s">
        <v>469</v>
      </c>
      <c r="D686" s="55" t="s">
        <v>439</v>
      </c>
      <c r="E686" s="61" t="s">
        <v>415</v>
      </c>
      <c r="F686" s="40" t="s">
        <v>31</v>
      </c>
      <c r="G686" s="40" t="s">
        <v>9</v>
      </c>
      <c r="H686" s="120">
        <v>16500</v>
      </c>
      <c r="I686" s="120">
        <v>473.55</v>
      </c>
      <c r="J686" s="120">
        <v>501.6</v>
      </c>
      <c r="K686" s="120">
        <v>0</v>
      </c>
      <c r="L686" s="120">
        <v>0</v>
      </c>
      <c r="M686" s="120">
        <v>25</v>
      </c>
      <c r="N686" s="120">
        <v>0</v>
      </c>
      <c r="O686" s="120">
        <f>+I686+J686+K686+L686+M686+N686</f>
        <v>1000.1500000000001</v>
      </c>
      <c r="P686" s="120">
        <f>+H686</f>
        <v>16500</v>
      </c>
      <c r="Q686" s="120">
        <f>+P686-O686</f>
        <v>15499.85</v>
      </c>
    </row>
    <row r="687" spans="1:17" s="39" customFormat="1" ht="24" customHeight="1">
      <c r="A687" s="38">
        <v>681</v>
      </c>
      <c r="B687" s="74" t="s">
        <v>1214</v>
      </c>
      <c r="C687" s="74" t="s">
        <v>622</v>
      </c>
      <c r="D687" s="55" t="s">
        <v>439</v>
      </c>
      <c r="E687" s="61" t="s">
        <v>415</v>
      </c>
      <c r="F687" s="40" t="s">
        <v>31</v>
      </c>
      <c r="G687" s="41" t="s">
        <v>9</v>
      </c>
      <c r="H687" s="120">
        <v>15000</v>
      </c>
      <c r="I687" s="120">
        <v>430.5</v>
      </c>
      <c r="J687" s="120">
        <v>456</v>
      </c>
      <c r="K687" s="120">
        <v>0</v>
      </c>
      <c r="L687" s="120">
        <v>0</v>
      </c>
      <c r="M687" s="120">
        <v>25</v>
      </c>
      <c r="N687" s="120">
        <v>0</v>
      </c>
      <c r="O687" s="120">
        <f>+I687+J687+K687+L687+M687+N687</f>
        <v>911.5</v>
      </c>
      <c r="P687" s="120">
        <f>+H687</f>
        <v>15000</v>
      </c>
      <c r="Q687" s="120">
        <f>+P687-O687</f>
        <v>14088.5</v>
      </c>
    </row>
    <row r="688" spans="1:17" s="39" customFormat="1" ht="24" customHeight="1">
      <c r="A688" s="38">
        <v>682</v>
      </c>
      <c r="B688" s="74" t="s">
        <v>1215</v>
      </c>
      <c r="C688" s="74" t="s">
        <v>622</v>
      </c>
      <c r="D688" s="55" t="s">
        <v>439</v>
      </c>
      <c r="E688" s="61" t="s">
        <v>415</v>
      </c>
      <c r="F688" s="40" t="s">
        <v>31</v>
      </c>
      <c r="G688" s="41" t="s">
        <v>9</v>
      </c>
      <c r="H688" s="120">
        <v>15000</v>
      </c>
      <c r="I688" s="120">
        <v>430.5</v>
      </c>
      <c r="J688" s="120">
        <v>456</v>
      </c>
      <c r="K688" s="120">
        <v>0</v>
      </c>
      <c r="L688" s="120">
        <v>0</v>
      </c>
      <c r="M688" s="120">
        <v>25</v>
      </c>
      <c r="N688" s="120">
        <v>2200</v>
      </c>
      <c r="O688" s="120">
        <f>+I688+J688+K688+L688+M688+N688</f>
        <v>3111.5</v>
      </c>
      <c r="P688" s="120">
        <f>+H688</f>
        <v>15000</v>
      </c>
      <c r="Q688" s="120">
        <f>+P688-O688</f>
        <v>11888.5</v>
      </c>
    </row>
    <row r="689" spans="1:17" s="39" customFormat="1" ht="24" customHeight="1">
      <c r="A689" s="38">
        <v>683</v>
      </c>
      <c r="B689" s="74" t="s">
        <v>1216</v>
      </c>
      <c r="C689" s="74" t="s">
        <v>622</v>
      </c>
      <c r="D689" s="55" t="s">
        <v>439</v>
      </c>
      <c r="E689" s="61" t="s">
        <v>415</v>
      </c>
      <c r="F689" s="40" t="s">
        <v>31</v>
      </c>
      <c r="G689" s="41" t="s">
        <v>9</v>
      </c>
      <c r="H689" s="120">
        <v>16000</v>
      </c>
      <c r="I689" s="120">
        <v>459.2</v>
      </c>
      <c r="J689" s="120">
        <v>486.4</v>
      </c>
      <c r="K689" s="120">
        <v>0</v>
      </c>
      <c r="L689" s="120">
        <v>0</v>
      </c>
      <c r="M689" s="120">
        <v>25</v>
      </c>
      <c r="N689" s="120">
        <v>0</v>
      </c>
      <c r="O689" s="120">
        <f>+I689+J689+K689+L689+M689+N689</f>
        <v>970.59999999999991</v>
      </c>
      <c r="P689" s="120">
        <f>+H689</f>
        <v>16000</v>
      </c>
      <c r="Q689" s="120">
        <f>+P689-O689</f>
        <v>15029.4</v>
      </c>
    </row>
    <row r="690" spans="1:17" s="39" customFormat="1" ht="24" customHeight="1">
      <c r="A690" s="38">
        <v>684</v>
      </c>
      <c r="B690" s="74" t="s">
        <v>1217</v>
      </c>
      <c r="C690" s="74" t="s">
        <v>622</v>
      </c>
      <c r="D690" s="55" t="s">
        <v>439</v>
      </c>
      <c r="E690" s="61" t="s">
        <v>415</v>
      </c>
      <c r="F690" s="40" t="s">
        <v>31</v>
      </c>
      <c r="G690" s="41" t="s">
        <v>9</v>
      </c>
      <c r="H690" s="120">
        <v>15000</v>
      </c>
      <c r="I690" s="120">
        <v>430.5</v>
      </c>
      <c r="J690" s="120">
        <v>456</v>
      </c>
      <c r="K690" s="120">
        <v>0</v>
      </c>
      <c r="L690" s="120">
        <v>0</v>
      </c>
      <c r="M690" s="120">
        <v>25</v>
      </c>
      <c r="N690" s="120">
        <v>2200</v>
      </c>
      <c r="O690" s="120">
        <f>+I690+J690+K690+L690+M690+N690</f>
        <v>3111.5</v>
      </c>
      <c r="P690" s="120">
        <f>+H690</f>
        <v>15000</v>
      </c>
      <c r="Q690" s="120">
        <f>+P690-O690</f>
        <v>11888.5</v>
      </c>
    </row>
    <row r="691" spans="1:17" s="39" customFormat="1" ht="24" customHeight="1">
      <c r="A691" s="38">
        <v>685</v>
      </c>
      <c r="B691" s="74" t="s">
        <v>1221</v>
      </c>
      <c r="C691" s="74" t="s">
        <v>1</v>
      </c>
      <c r="D691" s="55" t="s">
        <v>439</v>
      </c>
      <c r="E691" s="61" t="s">
        <v>415</v>
      </c>
      <c r="F691" s="40" t="s">
        <v>31</v>
      </c>
      <c r="G691" s="41" t="s">
        <v>9</v>
      </c>
      <c r="H691" s="120">
        <v>15000</v>
      </c>
      <c r="I691" s="120">
        <v>430.5</v>
      </c>
      <c r="J691" s="120">
        <v>456</v>
      </c>
      <c r="K691" s="120">
        <v>0</v>
      </c>
      <c r="L691" s="120">
        <v>0</v>
      </c>
      <c r="M691" s="120">
        <v>25</v>
      </c>
      <c r="N691" s="120">
        <v>2200</v>
      </c>
      <c r="O691" s="120">
        <f>+I691+J691+K691+L691+M691+N691</f>
        <v>3111.5</v>
      </c>
      <c r="P691" s="120">
        <f>+H691</f>
        <v>15000</v>
      </c>
      <c r="Q691" s="120">
        <f>+P691-O691</f>
        <v>11888.5</v>
      </c>
    </row>
    <row r="692" spans="1:17" s="39" customFormat="1" ht="24" customHeight="1">
      <c r="A692" s="38">
        <v>686</v>
      </c>
      <c r="B692" s="74" t="s">
        <v>1222</v>
      </c>
      <c r="C692" s="74" t="s">
        <v>1</v>
      </c>
      <c r="D692" s="55" t="s">
        <v>439</v>
      </c>
      <c r="E692" s="61" t="s">
        <v>415</v>
      </c>
      <c r="F692" s="40" t="s">
        <v>31</v>
      </c>
      <c r="G692" s="41" t="s">
        <v>9</v>
      </c>
      <c r="H692" s="120">
        <v>15000</v>
      </c>
      <c r="I692" s="120">
        <v>430.5</v>
      </c>
      <c r="J692" s="120">
        <v>456</v>
      </c>
      <c r="K692" s="120">
        <v>0</v>
      </c>
      <c r="L692" s="120">
        <v>0</v>
      </c>
      <c r="M692" s="120">
        <v>25</v>
      </c>
      <c r="N692" s="120">
        <v>0</v>
      </c>
      <c r="O692" s="120">
        <f>+I692+J692+K692+L692+M692+N692</f>
        <v>911.5</v>
      </c>
      <c r="P692" s="120">
        <f>+H692</f>
        <v>15000</v>
      </c>
      <c r="Q692" s="120">
        <f>+P692-O692</f>
        <v>14088.5</v>
      </c>
    </row>
    <row r="693" spans="1:17" s="39" customFormat="1" ht="24" customHeight="1">
      <c r="A693" s="38">
        <v>687</v>
      </c>
      <c r="B693" s="74" t="s">
        <v>1223</v>
      </c>
      <c r="C693" s="74" t="s">
        <v>1</v>
      </c>
      <c r="D693" s="55" t="s">
        <v>439</v>
      </c>
      <c r="E693" s="61" t="s">
        <v>415</v>
      </c>
      <c r="F693" s="40" t="s">
        <v>31</v>
      </c>
      <c r="G693" s="41" t="s">
        <v>9</v>
      </c>
      <c r="H693" s="120">
        <v>15000</v>
      </c>
      <c r="I693" s="120">
        <v>430.5</v>
      </c>
      <c r="J693" s="120">
        <v>456</v>
      </c>
      <c r="K693" s="120">
        <v>0</v>
      </c>
      <c r="L693" s="120">
        <v>0</v>
      </c>
      <c r="M693" s="120">
        <v>25</v>
      </c>
      <c r="N693" s="120">
        <v>0</v>
      </c>
      <c r="O693" s="120">
        <f>+I693+J693+K693+L693+M693+N693</f>
        <v>911.5</v>
      </c>
      <c r="P693" s="120">
        <f>+H693</f>
        <v>15000</v>
      </c>
      <c r="Q693" s="120">
        <f>+P693-O693</f>
        <v>14088.5</v>
      </c>
    </row>
    <row r="694" spans="1:17" s="39" customFormat="1" ht="24" customHeight="1">
      <c r="A694" s="38">
        <v>688</v>
      </c>
      <c r="B694" s="80" t="s">
        <v>855</v>
      </c>
      <c r="C694" s="77" t="s">
        <v>53</v>
      </c>
      <c r="D694" s="55" t="s">
        <v>439</v>
      </c>
      <c r="E694" s="61" t="s">
        <v>415</v>
      </c>
      <c r="F694" s="40" t="s">
        <v>31</v>
      </c>
      <c r="G694" s="40" t="s">
        <v>10</v>
      </c>
      <c r="H694" s="120">
        <v>24883.1</v>
      </c>
      <c r="I694" s="120">
        <v>714.14</v>
      </c>
      <c r="J694" s="120">
        <v>756.45</v>
      </c>
      <c r="K694" s="120">
        <v>0</v>
      </c>
      <c r="L694" s="120">
        <v>0</v>
      </c>
      <c r="M694" s="120">
        <v>25</v>
      </c>
      <c r="N694" s="120">
        <v>0</v>
      </c>
      <c r="O694" s="120">
        <f>+I694+J694+K694+L694+M694+N694</f>
        <v>1495.5900000000001</v>
      </c>
      <c r="P694" s="120">
        <f>+H694</f>
        <v>24883.1</v>
      </c>
      <c r="Q694" s="120">
        <f>+P694-O694</f>
        <v>23387.51</v>
      </c>
    </row>
    <row r="695" spans="1:17" s="39" customFormat="1" ht="24" customHeight="1">
      <c r="A695" s="38">
        <v>689</v>
      </c>
      <c r="B695" s="80" t="s">
        <v>1207</v>
      </c>
      <c r="C695" s="77" t="s">
        <v>53</v>
      </c>
      <c r="D695" s="55" t="s">
        <v>439</v>
      </c>
      <c r="E695" s="61" t="s">
        <v>415</v>
      </c>
      <c r="F695" s="40" t="s">
        <v>31</v>
      </c>
      <c r="G695" s="40" t="s">
        <v>10</v>
      </c>
      <c r="H695" s="120">
        <v>15000</v>
      </c>
      <c r="I695" s="120">
        <v>430.5</v>
      </c>
      <c r="J695" s="120">
        <v>456</v>
      </c>
      <c r="K695" s="120">
        <v>0</v>
      </c>
      <c r="L695" s="120">
        <v>0</v>
      </c>
      <c r="M695" s="120">
        <v>25</v>
      </c>
      <c r="N695" s="120">
        <v>0</v>
      </c>
      <c r="O695" s="120">
        <f>+I695+J695+K695+L695+M695+N695</f>
        <v>911.5</v>
      </c>
      <c r="P695" s="120">
        <f>+H695</f>
        <v>15000</v>
      </c>
      <c r="Q695" s="120">
        <f>+P695-O695</f>
        <v>14088.5</v>
      </c>
    </row>
    <row r="696" spans="1:17" s="39" customFormat="1" ht="24" customHeight="1">
      <c r="A696" s="38">
        <v>690</v>
      </c>
      <c r="B696" s="80" t="s">
        <v>1208</v>
      </c>
      <c r="C696" s="77" t="s">
        <v>53</v>
      </c>
      <c r="D696" s="55" t="s">
        <v>439</v>
      </c>
      <c r="E696" s="61" t="s">
        <v>415</v>
      </c>
      <c r="F696" s="40" t="s">
        <v>31</v>
      </c>
      <c r="G696" s="40" t="s">
        <v>10</v>
      </c>
      <c r="H696" s="120">
        <v>15000</v>
      </c>
      <c r="I696" s="120">
        <v>430.5</v>
      </c>
      <c r="J696" s="120">
        <v>456</v>
      </c>
      <c r="K696" s="120">
        <v>0</v>
      </c>
      <c r="L696" s="120">
        <v>0</v>
      </c>
      <c r="M696" s="120">
        <v>25</v>
      </c>
      <c r="N696" s="120">
        <v>0</v>
      </c>
      <c r="O696" s="120">
        <f>+I696+J696+K696+L696+M696+N696</f>
        <v>911.5</v>
      </c>
      <c r="P696" s="120">
        <f>+H696</f>
        <v>15000</v>
      </c>
      <c r="Q696" s="120">
        <f>+P696-O696</f>
        <v>14088.5</v>
      </c>
    </row>
    <row r="697" spans="1:17" s="39" customFormat="1" ht="24" customHeight="1">
      <c r="A697" s="38">
        <v>691</v>
      </c>
      <c r="B697" s="80" t="s">
        <v>1209</v>
      </c>
      <c r="C697" s="77" t="s">
        <v>53</v>
      </c>
      <c r="D697" s="55" t="s">
        <v>439</v>
      </c>
      <c r="E697" s="61" t="s">
        <v>415</v>
      </c>
      <c r="F697" s="40" t="s">
        <v>31</v>
      </c>
      <c r="G697" s="40" t="s">
        <v>10</v>
      </c>
      <c r="H697" s="120">
        <v>15000</v>
      </c>
      <c r="I697" s="120">
        <v>430.5</v>
      </c>
      <c r="J697" s="120">
        <v>456</v>
      </c>
      <c r="K697" s="120">
        <v>0</v>
      </c>
      <c r="L697" s="120">
        <v>0</v>
      </c>
      <c r="M697" s="120">
        <v>25</v>
      </c>
      <c r="N697" s="120">
        <v>0</v>
      </c>
      <c r="O697" s="120">
        <f>+I697+J697+K697+L697+M697+N697</f>
        <v>911.5</v>
      </c>
      <c r="P697" s="120">
        <f>+H697</f>
        <v>15000</v>
      </c>
      <c r="Q697" s="120">
        <f>+P697-O697</f>
        <v>14088.5</v>
      </c>
    </row>
    <row r="698" spans="1:17" s="39" customFormat="1" ht="24" customHeight="1">
      <c r="A698" s="38">
        <v>692</v>
      </c>
      <c r="B698" s="80" t="s">
        <v>1210</v>
      </c>
      <c r="C698" s="77" t="s">
        <v>53</v>
      </c>
      <c r="D698" s="55" t="s">
        <v>439</v>
      </c>
      <c r="E698" s="61" t="s">
        <v>415</v>
      </c>
      <c r="F698" s="40" t="s">
        <v>31</v>
      </c>
      <c r="G698" s="40" t="s">
        <v>10</v>
      </c>
      <c r="H698" s="120">
        <v>16500</v>
      </c>
      <c r="I698" s="120">
        <v>473.55</v>
      </c>
      <c r="J698" s="120">
        <v>501.6</v>
      </c>
      <c r="K698" s="120">
        <v>0</v>
      </c>
      <c r="L698" s="120">
        <v>0</v>
      </c>
      <c r="M698" s="120">
        <v>25</v>
      </c>
      <c r="N698" s="120">
        <v>0</v>
      </c>
      <c r="O698" s="120">
        <f>+I698+J698+K698+L698+M698+N698</f>
        <v>1000.1500000000001</v>
      </c>
      <c r="P698" s="120">
        <f>+H698</f>
        <v>16500</v>
      </c>
      <c r="Q698" s="120">
        <f>+P698-O698</f>
        <v>15499.85</v>
      </c>
    </row>
    <row r="699" spans="1:17" s="39" customFormat="1" ht="24" customHeight="1">
      <c r="A699" s="38">
        <v>693</v>
      </c>
      <c r="B699" s="80" t="s">
        <v>1211</v>
      </c>
      <c r="C699" s="77" t="s">
        <v>53</v>
      </c>
      <c r="D699" s="55" t="s">
        <v>439</v>
      </c>
      <c r="E699" s="61" t="s">
        <v>415</v>
      </c>
      <c r="F699" s="40" t="s">
        <v>31</v>
      </c>
      <c r="G699" s="40" t="s">
        <v>10</v>
      </c>
      <c r="H699" s="120">
        <v>18000</v>
      </c>
      <c r="I699" s="120">
        <v>516.6</v>
      </c>
      <c r="J699" s="120">
        <v>547.20000000000005</v>
      </c>
      <c r="K699" s="120">
        <v>0</v>
      </c>
      <c r="L699" s="120">
        <v>0</v>
      </c>
      <c r="M699" s="120">
        <v>25</v>
      </c>
      <c r="N699" s="120">
        <v>0</v>
      </c>
      <c r="O699" s="120">
        <f>+I699+J699+K699+L699+M699+N699</f>
        <v>1088.8000000000002</v>
      </c>
      <c r="P699" s="120">
        <f>+H699</f>
        <v>18000</v>
      </c>
      <c r="Q699" s="120">
        <f>+P699-O699</f>
        <v>16911.2</v>
      </c>
    </row>
    <row r="700" spans="1:17" s="39" customFormat="1" ht="24" customHeight="1">
      <c r="A700" s="38">
        <v>694</v>
      </c>
      <c r="B700" s="80" t="s">
        <v>1212</v>
      </c>
      <c r="C700" s="77" t="s">
        <v>53</v>
      </c>
      <c r="D700" s="55" t="s">
        <v>439</v>
      </c>
      <c r="E700" s="61" t="s">
        <v>415</v>
      </c>
      <c r="F700" s="40" t="s">
        <v>31</v>
      </c>
      <c r="G700" s="40" t="s">
        <v>10</v>
      </c>
      <c r="H700" s="120">
        <v>15000</v>
      </c>
      <c r="I700" s="120">
        <v>430.5</v>
      </c>
      <c r="J700" s="120">
        <v>456</v>
      </c>
      <c r="K700" s="120">
        <v>0</v>
      </c>
      <c r="L700" s="120">
        <v>0</v>
      </c>
      <c r="M700" s="120">
        <v>25</v>
      </c>
      <c r="N700" s="120">
        <v>0</v>
      </c>
      <c r="O700" s="120">
        <f>+I700+J700+K700+L700+M700+N700</f>
        <v>911.5</v>
      </c>
      <c r="P700" s="120">
        <f>+H700</f>
        <v>15000</v>
      </c>
      <c r="Q700" s="120">
        <f>+P700-O700</f>
        <v>14088.5</v>
      </c>
    </row>
    <row r="701" spans="1:17" s="39" customFormat="1" ht="24" customHeight="1">
      <c r="A701" s="38">
        <v>695</v>
      </c>
      <c r="B701" s="80" t="s">
        <v>1213</v>
      </c>
      <c r="C701" s="77" t="s">
        <v>53</v>
      </c>
      <c r="D701" s="55" t="s">
        <v>439</v>
      </c>
      <c r="E701" s="61" t="s">
        <v>415</v>
      </c>
      <c r="F701" s="40" t="s">
        <v>31</v>
      </c>
      <c r="G701" s="40" t="s">
        <v>10</v>
      </c>
      <c r="H701" s="120">
        <v>15000</v>
      </c>
      <c r="I701" s="120">
        <v>430.5</v>
      </c>
      <c r="J701" s="120">
        <v>456</v>
      </c>
      <c r="K701" s="120">
        <v>0</v>
      </c>
      <c r="L701" s="120">
        <v>0</v>
      </c>
      <c r="M701" s="120">
        <v>25</v>
      </c>
      <c r="N701" s="120">
        <v>0</v>
      </c>
      <c r="O701" s="120">
        <f>+I701+J701+K701+L701+M701+N701</f>
        <v>911.5</v>
      </c>
      <c r="P701" s="120">
        <f>+H701</f>
        <v>15000</v>
      </c>
      <c r="Q701" s="120">
        <f>+P701-O701</f>
        <v>14088.5</v>
      </c>
    </row>
    <row r="702" spans="1:17" s="39" customFormat="1" ht="24" customHeight="1">
      <c r="A702" s="38">
        <v>696</v>
      </c>
      <c r="B702" s="80" t="s">
        <v>1304</v>
      </c>
      <c r="C702" s="77" t="s">
        <v>53</v>
      </c>
      <c r="D702" s="55" t="s">
        <v>439</v>
      </c>
      <c r="E702" s="61" t="s">
        <v>415</v>
      </c>
      <c r="F702" s="40" t="s">
        <v>31</v>
      </c>
      <c r="G702" s="40" t="s">
        <v>10</v>
      </c>
      <c r="H702" s="120">
        <v>15000</v>
      </c>
      <c r="I702" s="120">
        <v>430.5</v>
      </c>
      <c r="J702" s="120">
        <v>456</v>
      </c>
      <c r="K702" s="120">
        <v>0</v>
      </c>
      <c r="L702" s="120">
        <v>0</v>
      </c>
      <c r="M702" s="120">
        <v>25</v>
      </c>
      <c r="N702" s="120">
        <v>0</v>
      </c>
      <c r="O702" s="120">
        <f>+I702+J702+K702+L702+M702+N702</f>
        <v>911.5</v>
      </c>
      <c r="P702" s="120">
        <f>+H702</f>
        <v>15000</v>
      </c>
      <c r="Q702" s="120">
        <f>+P702-O702</f>
        <v>14088.5</v>
      </c>
    </row>
    <row r="703" spans="1:17" s="39" customFormat="1" ht="24" customHeight="1">
      <c r="A703" s="38">
        <v>697</v>
      </c>
      <c r="B703" s="80" t="s">
        <v>1259</v>
      </c>
      <c r="C703" s="77" t="s">
        <v>53</v>
      </c>
      <c r="D703" s="55" t="s">
        <v>439</v>
      </c>
      <c r="E703" s="61" t="s">
        <v>415</v>
      </c>
      <c r="F703" s="40" t="s">
        <v>31</v>
      </c>
      <c r="G703" s="40" t="s">
        <v>10</v>
      </c>
      <c r="H703" s="120">
        <v>15000</v>
      </c>
      <c r="I703" s="120">
        <v>430.5</v>
      </c>
      <c r="J703" s="120">
        <v>456</v>
      </c>
      <c r="K703" s="120">
        <v>0</v>
      </c>
      <c r="L703" s="120">
        <v>0</v>
      </c>
      <c r="M703" s="120">
        <v>25</v>
      </c>
      <c r="N703" s="120">
        <v>0</v>
      </c>
      <c r="O703" s="120">
        <f>+I703+J703+K703+L703+M703+N703</f>
        <v>911.5</v>
      </c>
      <c r="P703" s="120">
        <f>+H703</f>
        <v>15000</v>
      </c>
      <c r="Q703" s="120">
        <f>+P703-O703</f>
        <v>14088.5</v>
      </c>
    </row>
    <row r="704" spans="1:17" s="39" customFormat="1" ht="24" customHeight="1">
      <c r="A704" s="38">
        <v>698</v>
      </c>
      <c r="B704" s="80" t="s">
        <v>1300</v>
      </c>
      <c r="C704" s="77" t="s">
        <v>53</v>
      </c>
      <c r="D704" s="55" t="s">
        <v>439</v>
      </c>
      <c r="E704" s="61" t="s">
        <v>415</v>
      </c>
      <c r="F704" s="40" t="s">
        <v>31</v>
      </c>
      <c r="G704" s="40" t="s">
        <v>10</v>
      </c>
      <c r="H704" s="120">
        <v>15000</v>
      </c>
      <c r="I704" s="120">
        <v>430.5</v>
      </c>
      <c r="J704" s="120">
        <v>456</v>
      </c>
      <c r="K704" s="120">
        <v>0</v>
      </c>
      <c r="L704" s="120">
        <v>0</v>
      </c>
      <c r="M704" s="120">
        <v>25</v>
      </c>
      <c r="N704" s="120">
        <v>0</v>
      </c>
      <c r="O704" s="120">
        <f>+I704+J704+K704+L704+M704+N704</f>
        <v>911.5</v>
      </c>
      <c r="P704" s="120">
        <f>+H704</f>
        <v>15000</v>
      </c>
      <c r="Q704" s="120">
        <f>+P704-O704</f>
        <v>14088.5</v>
      </c>
    </row>
    <row r="705" spans="1:17" s="39" customFormat="1" ht="24" customHeight="1">
      <c r="A705" s="38">
        <v>699</v>
      </c>
      <c r="B705" s="80" t="s">
        <v>961</v>
      </c>
      <c r="C705" s="77" t="s">
        <v>39</v>
      </c>
      <c r="D705" s="55" t="s">
        <v>439</v>
      </c>
      <c r="E705" s="61" t="s">
        <v>960</v>
      </c>
      <c r="F705" s="40" t="s">
        <v>31</v>
      </c>
      <c r="G705" s="40" t="s">
        <v>9</v>
      </c>
      <c r="H705" s="120">
        <v>26000</v>
      </c>
      <c r="I705" s="120">
        <v>746.2</v>
      </c>
      <c r="J705" s="120">
        <v>790.4</v>
      </c>
      <c r="K705" s="120">
        <v>0</v>
      </c>
      <c r="L705" s="120">
        <v>0</v>
      </c>
      <c r="M705" s="120">
        <v>25</v>
      </c>
      <c r="N705" s="120">
        <v>0</v>
      </c>
      <c r="O705" s="120">
        <f>+I705+J705+K705+L705+M705+N705</f>
        <v>1561.6</v>
      </c>
      <c r="P705" s="120">
        <f>+H705</f>
        <v>26000</v>
      </c>
      <c r="Q705" s="120">
        <f>+P705-O705</f>
        <v>24438.400000000001</v>
      </c>
    </row>
    <row r="706" spans="1:17" s="39" customFormat="1" ht="24" customHeight="1">
      <c r="A706" s="38">
        <v>700</v>
      </c>
      <c r="B706" s="80" t="s">
        <v>989</v>
      </c>
      <c r="C706" s="77" t="s">
        <v>1</v>
      </c>
      <c r="D706" s="55" t="s">
        <v>439</v>
      </c>
      <c r="E706" s="61" t="s">
        <v>960</v>
      </c>
      <c r="F706" s="40" t="s">
        <v>31</v>
      </c>
      <c r="G706" s="40" t="s">
        <v>9</v>
      </c>
      <c r="H706" s="120">
        <v>15000</v>
      </c>
      <c r="I706" s="120">
        <v>430.5</v>
      </c>
      <c r="J706" s="120">
        <v>456</v>
      </c>
      <c r="K706" s="120">
        <v>0</v>
      </c>
      <c r="L706" s="120">
        <v>0</v>
      </c>
      <c r="M706" s="120">
        <v>25</v>
      </c>
      <c r="N706" s="120">
        <v>0</v>
      </c>
      <c r="O706" s="120">
        <f>+I706+J706+K706+L706+M706+N706</f>
        <v>911.5</v>
      </c>
      <c r="P706" s="120">
        <f>+H706</f>
        <v>15000</v>
      </c>
      <c r="Q706" s="120">
        <f>+P706-O706</f>
        <v>14088.5</v>
      </c>
    </row>
    <row r="707" spans="1:17" s="39" customFormat="1" ht="24" customHeight="1">
      <c r="A707" s="38">
        <v>701</v>
      </c>
      <c r="B707" s="80" t="s">
        <v>896</v>
      </c>
      <c r="C707" s="77" t="s">
        <v>418</v>
      </c>
      <c r="D707" s="55" t="s">
        <v>439</v>
      </c>
      <c r="E707" s="61" t="s">
        <v>419</v>
      </c>
      <c r="F707" s="40" t="s">
        <v>31</v>
      </c>
      <c r="G707" s="40" t="s">
        <v>10</v>
      </c>
      <c r="H707" s="120">
        <v>32000</v>
      </c>
      <c r="I707" s="120">
        <v>918.4</v>
      </c>
      <c r="J707" s="120">
        <v>972.8</v>
      </c>
      <c r="K707" s="120">
        <v>0</v>
      </c>
      <c r="L707" s="120">
        <v>0</v>
      </c>
      <c r="M707" s="120">
        <v>25</v>
      </c>
      <c r="N707" s="120">
        <v>0</v>
      </c>
      <c r="O707" s="120">
        <f>+I707+J707+K707+L707+M707+N707</f>
        <v>1916.1999999999998</v>
      </c>
      <c r="P707" s="120">
        <f>+H707</f>
        <v>32000</v>
      </c>
      <c r="Q707" s="120">
        <f>+P707-O707</f>
        <v>30083.8</v>
      </c>
    </row>
    <row r="708" spans="1:17" s="39" customFormat="1" ht="24" customHeight="1">
      <c r="A708" s="38">
        <v>702</v>
      </c>
      <c r="B708" s="77" t="s">
        <v>417</v>
      </c>
      <c r="C708" s="77" t="s">
        <v>418</v>
      </c>
      <c r="D708" s="55" t="s">
        <v>439</v>
      </c>
      <c r="E708" s="61" t="s">
        <v>419</v>
      </c>
      <c r="F708" s="40" t="s">
        <v>31</v>
      </c>
      <c r="G708" s="40" t="s">
        <v>9</v>
      </c>
      <c r="H708" s="120">
        <v>25000</v>
      </c>
      <c r="I708" s="120">
        <v>717.5</v>
      </c>
      <c r="J708" s="120">
        <v>760</v>
      </c>
      <c r="K708" s="120">
        <v>0</v>
      </c>
      <c r="L708" s="120">
        <v>0</v>
      </c>
      <c r="M708" s="120">
        <v>25</v>
      </c>
      <c r="N708" s="120">
        <v>50</v>
      </c>
      <c r="O708" s="120">
        <f>+I708+J708+K708+L708+M708+N708</f>
        <v>1552.5</v>
      </c>
      <c r="P708" s="120">
        <f>+H708</f>
        <v>25000</v>
      </c>
      <c r="Q708" s="120">
        <f>+P708-O708</f>
        <v>23447.5</v>
      </c>
    </row>
    <row r="709" spans="1:17" s="39" customFormat="1" ht="24" customHeight="1">
      <c r="A709" s="38">
        <v>703</v>
      </c>
      <c r="B709" s="77" t="s">
        <v>981</v>
      </c>
      <c r="C709" s="77" t="s">
        <v>418</v>
      </c>
      <c r="D709" s="55" t="s">
        <v>439</v>
      </c>
      <c r="E709" s="61" t="s">
        <v>419</v>
      </c>
      <c r="F709" s="40" t="s">
        <v>31</v>
      </c>
      <c r="G709" s="40" t="s">
        <v>10</v>
      </c>
      <c r="H709" s="120">
        <v>35000</v>
      </c>
      <c r="I709" s="120">
        <v>1004.5</v>
      </c>
      <c r="J709" s="120">
        <v>1064</v>
      </c>
      <c r="K709" s="120">
        <v>0</v>
      </c>
      <c r="L709" s="120">
        <v>0</v>
      </c>
      <c r="M709" s="120">
        <v>25</v>
      </c>
      <c r="N709" s="120">
        <v>0</v>
      </c>
      <c r="O709" s="120">
        <f>+I709+J709+K709+L709+M709+N709</f>
        <v>2093.5</v>
      </c>
      <c r="P709" s="120">
        <f>+H709</f>
        <v>35000</v>
      </c>
      <c r="Q709" s="120">
        <f>+P709-O709</f>
        <v>32906.5</v>
      </c>
    </row>
    <row r="710" spans="1:17" s="39" customFormat="1" ht="24" customHeight="1">
      <c r="A710" s="38">
        <v>704</v>
      </c>
      <c r="B710" s="77" t="s">
        <v>1199</v>
      </c>
      <c r="C710" s="77" t="s">
        <v>151</v>
      </c>
      <c r="D710" s="55" t="s">
        <v>439</v>
      </c>
      <c r="E710" s="61" t="s">
        <v>419</v>
      </c>
      <c r="F710" s="40" t="s">
        <v>31</v>
      </c>
      <c r="G710" s="40" t="s">
        <v>10</v>
      </c>
      <c r="H710" s="120">
        <v>26000</v>
      </c>
      <c r="I710" s="120">
        <v>746.2</v>
      </c>
      <c r="J710" s="120">
        <v>790.4</v>
      </c>
      <c r="K710" s="120">
        <v>0</v>
      </c>
      <c r="L710" s="120">
        <v>0</v>
      </c>
      <c r="M710" s="120">
        <v>25</v>
      </c>
      <c r="N710" s="120">
        <v>0</v>
      </c>
      <c r="O710" s="120">
        <f>+I710+J710+K710+L710+M710+N710</f>
        <v>1561.6</v>
      </c>
      <c r="P710" s="120">
        <f>+H710</f>
        <v>26000</v>
      </c>
      <c r="Q710" s="120">
        <f>+P710-O710</f>
        <v>24438.400000000001</v>
      </c>
    </row>
    <row r="711" spans="1:17" s="39" customFormat="1" ht="24" customHeight="1">
      <c r="A711" s="38">
        <v>705</v>
      </c>
      <c r="B711" s="77" t="s">
        <v>1198</v>
      </c>
      <c r="C711" s="77" t="s">
        <v>66</v>
      </c>
      <c r="D711" s="55" t="s">
        <v>439</v>
      </c>
      <c r="E711" s="61" t="s">
        <v>419</v>
      </c>
      <c r="F711" s="40" t="s">
        <v>31</v>
      </c>
      <c r="G711" s="40" t="s">
        <v>10</v>
      </c>
      <c r="H711" s="120">
        <v>20000</v>
      </c>
      <c r="I711" s="120">
        <v>574</v>
      </c>
      <c r="J711" s="120">
        <v>608</v>
      </c>
      <c r="K711" s="120">
        <v>0</v>
      </c>
      <c r="L711" s="120">
        <v>0</v>
      </c>
      <c r="M711" s="120">
        <v>25</v>
      </c>
      <c r="N711" s="120">
        <v>0</v>
      </c>
      <c r="O711" s="120">
        <f>+I711+J711+K711+L711+M711+N711</f>
        <v>1207</v>
      </c>
      <c r="P711" s="120">
        <f>+H711</f>
        <v>20000</v>
      </c>
      <c r="Q711" s="120">
        <f>+P711-O711</f>
        <v>18793</v>
      </c>
    </row>
    <row r="712" spans="1:17" s="39" customFormat="1" ht="24" customHeight="1">
      <c r="A712" s="38">
        <v>706</v>
      </c>
      <c r="B712" s="77" t="s">
        <v>1200</v>
      </c>
      <c r="C712" s="77" t="s">
        <v>1116</v>
      </c>
      <c r="D712" s="55" t="s">
        <v>439</v>
      </c>
      <c r="E712" s="61" t="s">
        <v>419</v>
      </c>
      <c r="F712" s="40" t="s">
        <v>31</v>
      </c>
      <c r="G712" s="40" t="s">
        <v>10</v>
      </c>
      <c r="H712" s="120">
        <v>26250</v>
      </c>
      <c r="I712" s="120">
        <v>753.38</v>
      </c>
      <c r="J712" s="120">
        <v>798</v>
      </c>
      <c r="K712" s="120">
        <v>0</v>
      </c>
      <c r="L712" s="120">
        <v>0</v>
      </c>
      <c r="M712" s="120">
        <v>25</v>
      </c>
      <c r="N712" s="120">
        <v>0</v>
      </c>
      <c r="O712" s="120">
        <f>+I712+J712+K712+L712+M712+N712</f>
        <v>1576.38</v>
      </c>
      <c r="P712" s="120">
        <f>+H712</f>
        <v>26250</v>
      </c>
      <c r="Q712" s="120">
        <f>+P712-O712</f>
        <v>24673.62</v>
      </c>
    </row>
    <row r="713" spans="1:17" s="39" customFormat="1" ht="24" customHeight="1">
      <c r="A713" s="38">
        <v>707</v>
      </c>
      <c r="B713" s="77" t="s">
        <v>969</v>
      </c>
      <c r="C713" s="77" t="s">
        <v>149</v>
      </c>
      <c r="D713" s="55" t="s">
        <v>439</v>
      </c>
      <c r="E713" s="61" t="s">
        <v>419</v>
      </c>
      <c r="F713" s="40" t="s">
        <v>31</v>
      </c>
      <c r="G713" s="40" t="s">
        <v>10</v>
      </c>
      <c r="H713" s="120">
        <v>23000</v>
      </c>
      <c r="I713" s="120">
        <v>660.1</v>
      </c>
      <c r="J713" s="120">
        <v>699.2</v>
      </c>
      <c r="K713" s="120">
        <v>0</v>
      </c>
      <c r="L713" s="120">
        <v>0</v>
      </c>
      <c r="M713" s="120">
        <v>25</v>
      </c>
      <c r="N713" s="120">
        <v>0</v>
      </c>
      <c r="O713" s="120">
        <f>+I713+J713+K713+L713+M713+N713</f>
        <v>1384.3000000000002</v>
      </c>
      <c r="P713" s="120">
        <f>+H713</f>
        <v>23000</v>
      </c>
      <c r="Q713" s="120">
        <f>+P713-O713</f>
        <v>21615.7</v>
      </c>
    </row>
    <row r="714" spans="1:17" s="39" customFormat="1" ht="24" customHeight="1">
      <c r="A714" s="38">
        <v>708</v>
      </c>
      <c r="B714" s="77" t="s">
        <v>971</v>
      </c>
      <c r="C714" s="77" t="s">
        <v>149</v>
      </c>
      <c r="D714" s="55" t="s">
        <v>439</v>
      </c>
      <c r="E714" s="61" t="s">
        <v>419</v>
      </c>
      <c r="F714" s="40" t="s">
        <v>31</v>
      </c>
      <c r="G714" s="40" t="s">
        <v>10</v>
      </c>
      <c r="H714" s="120">
        <v>15000</v>
      </c>
      <c r="I714" s="120">
        <v>430.5</v>
      </c>
      <c r="J714" s="120">
        <v>456</v>
      </c>
      <c r="K714" s="120">
        <v>0</v>
      </c>
      <c r="L714" s="120">
        <v>0</v>
      </c>
      <c r="M714" s="120">
        <v>25</v>
      </c>
      <c r="N714" s="120">
        <v>0</v>
      </c>
      <c r="O714" s="120">
        <f>+I714+J714+K714+L714+M714+N714</f>
        <v>911.5</v>
      </c>
      <c r="P714" s="120">
        <f>+H714</f>
        <v>15000</v>
      </c>
      <c r="Q714" s="120">
        <f>+P714-O714</f>
        <v>14088.5</v>
      </c>
    </row>
    <row r="715" spans="1:17" s="39" customFormat="1" ht="24" customHeight="1">
      <c r="A715" s="38">
        <v>709</v>
      </c>
      <c r="B715" s="77" t="s">
        <v>1201</v>
      </c>
      <c r="C715" s="77" t="s">
        <v>1</v>
      </c>
      <c r="D715" s="55" t="s">
        <v>439</v>
      </c>
      <c r="E715" s="61" t="s">
        <v>419</v>
      </c>
      <c r="F715" s="40" t="s">
        <v>31</v>
      </c>
      <c r="G715" s="40" t="s">
        <v>9</v>
      </c>
      <c r="H715" s="120">
        <v>15000</v>
      </c>
      <c r="I715" s="120">
        <v>430.5</v>
      </c>
      <c r="J715" s="120">
        <v>456</v>
      </c>
      <c r="K715" s="120">
        <v>0</v>
      </c>
      <c r="L715" s="120">
        <v>0</v>
      </c>
      <c r="M715" s="120">
        <v>25</v>
      </c>
      <c r="N715" s="120">
        <v>0</v>
      </c>
      <c r="O715" s="120">
        <f>+I715+J715+K715+L715+M715+N715</f>
        <v>911.5</v>
      </c>
      <c r="P715" s="120">
        <f>+H715</f>
        <v>15000</v>
      </c>
      <c r="Q715" s="120">
        <f>+P715-O715</f>
        <v>14088.5</v>
      </c>
    </row>
    <row r="716" spans="1:17" s="39" customFormat="1" ht="24" customHeight="1">
      <c r="A716" s="38">
        <v>710</v>
      </c>
      <c r="B716" s="77" t="s">
        <v>967</v>
      </c>
      <c r="C716" s="77" t="s">
        <v>52</v>
      </c>
      <c r="D716" s="55" t="s">
        <v>439</v>
      </c>
      <c r="E716" s="61" t="s">
        <v>419</v>
      </c>
      <c r="F716" s="40" t="s">
        <v>31</v>
      </c>
      <c r="G716" s="40" t="s">
        <v>10</v>
      </c>
      <c r="H716" s="120">
        <v>22000</v>
      </c>
      <c r="I716" s="120">
        <v>631.4</v>
      </c>
      <c r="J716" s="120">
        <v>668.8</v>
      </c>
      <c r="K716" s="120">
        <v>0</v>
      </c>
      <c r="L716" s="120">
        <v>0</v>
      </c>
      <c r="M716" s="120">
        <v>25</v>
      </c>
      <c r="N716" s="120">
        <v>0</v>
      </c>
      <c r="O716" s="120">
        <f>+I716+J716+K716+L716+M716+N716</f>
        <v>1325.1999999999998</v>
      </c>
      <c r="P716" s="120">
        <f>+H716</f>
        <v>22000</v>
      </c>
      <c r="Q716" s="120">
        <f>+P716-O716</f>
        <v>20674.8</v>
      </c>
    </row>
    <row r="717" spans="1:17" s="39" customFormat="1" ht="24" customHeight="1">
      <c r="A717" s="38">
        <v>711</v>
      </c>
      <c r="B717" s="77" t="s">
        <v>965</v>
      </c>
      <c r="C717" s="77" t="s">
        <v>53</v>
      </c>
      <c r="D717" s="55" t="s">
        <v>439</v>
      </c>
      <c r="E717" s="61" t="s">
        <v>419</v>
      </c>
      <c r="F717" s="40" t="s">
        <v>31</v>
      </c>
      <c r="G717" s="40" t="s">
        <v>10</v>
      </c>
      <c r="H717" s="120">
        <v>15000</v>
      </c>
      <c r="I717" s="120">
        <v>430.5</v>
      </c>
      <c r="J717" s="120">
        <v>456</v>
      </c>
      <c r="K717" s="120">
        <v>0</v>
      </c>
      <c r="L717" s="120">
        <v>0</v>
      </c>
      <c r="M717" s="120">
        <v>25</v>
      </c>
      <c r="N717" s="120">
        <v>0</v>
      </c>
      <c r="O717" s="120">
        <f>+I717+J717+K717+L717+M717+N717</f>
        <v>911.5</v>
      </c>
      <c r="P717" s="120">
        <f>+H717</f>
        <v>15000</v>
      </c>
      <c r="Q717" s="120">
        <f>+P717-O717</f>
        <v>14088.5</v>
      </c>
    </row>
    <row r="718" spans="1:17" s="39" customFormat="1" ht="24" customHeight="1">
      <c r="A718" s="38">
        <v>712</v>
      </c>
      <c r="B718" s="77" t="s">
        <v>970</v>
      </c>
      <c r="C718" s="77" t="s">
        <v>53</v>
      </c>
      <c r="D718" s="55" t="s">
        <v>439</v>
      </c>
      <c r="E718" s="61" t="s">
        <v>419</v>
      </c>
      <c r="F718" s="40" t="s">
        <v>31</v>
      </c>
      <c r="G718" s="40" t="s">
        <v>10</v>
      </c>
      <c r="H718" s="120">
        <v>15000</v>
      </c>
      <c r="I718" s="120">
        <v>430.5</v>
      </c>
      <c r="J718" s="120">
        <v>456</v>
      </c>
      <c r="K718" s="120">
        <v>0</v>
      </c>
      <c r="L718" s="120">
        <v>0</v>
      </c>
      <c r="M718" s="120">
        <v>25</v>
      </c>
      <c r="N718" s="120">
        <v>0</v>
      </c>
      <c r="O718" s="120">
        <f>+I718+J718+K718+L718+M718+N718</f>
        <v>911.5</v>
      </c>
      <c r="P718" s="120">
        <f>+H718</f>
        <v>15000</v>
      </c>
      <c r="Q718" s="120">
        <f>+P718-O718</f>
        <v>14088.5</v>
      </c>
    </row>
    <row r="719" spans="1:17" s="39" customFormat="1" ht="24" customHeight="1">
      <c r="A719" s="38">
        <v>713</v>
      </c>
      <c r="B719" s="77" t="s">
        <v>979</v>
      </c>
      <c r="C719" s="77" t="s">
        <v>53</v>
      </c>
      <c r="D719" s="55" t="s">
        <v>439</v>
      </c>
      <c r="E719" s="61" t="s">
        <v>419</v>
      </c>
      <c r="F719" s="40" t="s">
        <v>31</v>
      </c>
      <c r="G719" s="40" t="s">
        <v>10</v>
      </c>
      <c r="H719" s="120">
        <v>15000</v>
      </c>
      <c r="I719" s="120">
        <v>430.5</v>
      </c>
      <c r="J719" s="120">
        <v>456</v>
      </c>
      <c r="K719" s="120">
        <v>0</v>
      </c>
      <c r="L719" s="120">
        <v>0</v>
      </c>
      <c r="M719" s="120">
        <v>25</v>
      </c>
      <c r="N719" s="120">
        <v>0</v>
      </c>
      <c r="O719" s="120">
        <f>+I719+J719+K719+L719+M719+N719</f>
        <v>911.5</v>
      </c>
      <c r="P719" s="120">
        <f>+H719</f>
        <v>15000</v>
      </c>
      <c r="Q719" s="120">
        <f>+P719-O719</f>
        <v>14088.5</v>
      </c>
    </row>
    <row r="720" spans="1:17" s="39" customFormat="1" ht="24" customHeight="1">
      <c r="A720" s="38">
        <v>714</v>
      </c>
      <c r="B720" s="77" t="s">
        <v>986</v>
      </c>
      <c r="C720" s="77" t="s">
        <v>53</v>
      </c>
      <c r="D720" s="55" t="s">
        <v>439</v>
      </c>
      <c r="E720" s="61" t="s">
        <v>419</v>
      </c>
      <c r="F720" s="40" t="s">
        <v>31</v>
      </c>
      <c r="G720" s="40" t="s">
        <v>10</v>
      </c>
      <c r="H720" s="120">
        <v>15000</v>
      </c>
      <c r="I720" s="120">
        <v>430.5</v>
      </c>
      <c r="J720" s="120">
        <v>456</v>
      </c>
      <c r="K720" s="120">
        <v>0</v>
      </c>
      <c r="L720" s="120">
        <v>0</v>
      </c>
      <c r="M720" s="120">
        <v>25</v>
      </c>
      <c r="N720" s="120">
        <v>0</v>
      </c>
      <c r="O720" s="120">
        <f>+I720+J720+K720+L720+M720+N720</f>
        <v>911.5</v>
      </c>
      <c r="P720" s="120">
        <f>+H720</f>
        <v>15000</v>
      </c>
      <c r="Q720" s="120">
        <f>+P720-O720</f>
        <v>14088.5</v>
      </c>
    </row>
    <row r="721" spans="1:19" s="39" customFormat="1" ht="24" customHeight="1">
      <c r="A721" s="38">
        <v>715</v>
      </c>
      <c r="B721" s="77" t="s">
        <v>1029</v>
      </c>
      <c r="C721" s="77" t="s">
        <v>1</v>
      </c>
      <c r="D721" s="55" t="s">
        <v>439</v>
      </c>
      <c r="E721" s="61" t="s">
        <v>427</v>
      </c>
      <c r="F721" s="40" t="s">
        <v>31</v>
      </c>
      <c r="G721" s="40" t="s">
        <v>9</v>
      </c>
      <c r="H721" s="120">
        <v>15000</v>
      </c>
      <c r="I721" s="120">
        <v>430.5</v>
      </c>
      <c r="J721" s="120">
        <v>456</v>
      </c>
      <c r="K721" s="120">
        <v>0</v>
      </c>
      <c r="L721" s="120">
        <v>0</v>
      </c>
      <c r="M721" s="120">
        <v>25</v>
      </c>
      <c r="N721" s="120">
        <v>0</v>
      </c>
      <c r="O721" s="120">
        <f>+I721+J721+K721+L721+M721+N721</f>
        <v>911.5</v>
      </c>
      <c r="P721" s="120">
        <f>+H721</f>
        <v>15000</v>
      </c>
      <c r="Q721" s="120">
        <f>+P721-O721</f>
        <v>14088.5</v>
      </c>
    </row>
    <row r="722" spans="1:19" ht="23.1" customHeight="1">
      <c r="A722" s="217" t="s">
        <v>8</v>
      </c>
      <c r="B722" s="218"/>
      <c r="C722" s="218"/>
      <c r="D722" s="218"/>
      <c r="E722" s="218"/>
      <c r="F722" s="218"/>
      <c r="G722" s="219"/>
      <c r="H722" s="123">
        <f>SUM(H7:H721)</f>
        <v>23960059.040000007</v>
      </c>
      <c r="I722" s="123">
        <f t="shared" ref="I722:Q722" si="0">SUM(I7:I721)</f>
        <v>687653.70999999973</v>
      </c>
      <c r="J722" s="123">
        <f t="shared" si="0"/>
        <v>725155.52000000025</v>
      </c>
      <c r="K722" s="123">
        <f>SUM(K7:K721)</f>
        <v>233302.55999999991</v>
      </c>
      <c r="L722" s="123">
        <f>SUM(L7:L721)</f>
        <v>743714.40000000212</v>
      </c>
      <c r="M722" s="123">
        <f t="shared" si="0"/>
        <v>17875</v>
      </c>
      <c r="N722" s="123">
        <f t="shared" si="0"/>
        <v>1061080.4100000004</v>
      </c>
      <c r="O722" s="123">
        <f t="shared" si="0"/>
        <v>3468781.5999999982</v>
      </c>
      <c r="P722" s="123">
        <f t="shared" si="0"/>
        <v>23960059.040000007</v>
      </c>
      <c r="Q722" s="123">
        <f t="shared" si="0"/>
        <v>20491277.439999975</v>
      </c>
      <c r="S722" s="46"/>
    </row>
    <row r="723" spans="1:19" ht="15.95" customHeight="1">
      <c r="A723" s="144"/>
      <c r="B723" s="143" t="s">
        <v>1254</v>
      </c>
      <c r="C723" s="143"/>
      <c r="D723" s="143"/>
      <c r="E723" s="143"/>
      <c r="F723" s="143"/>
      <c r="G723" s="143"/>
      <c r="H723" s="148"/>
      <c r="I723" s="124"/>
      <c r="J723" s="124"/>
      <c r="K723" s="124"/>
      <c r="L723" s="21"/>
      <c r="M723" s="21"/>
      <c r="N723" s="21"/>
      <c r="O723" s="21"/>
      <c r="P723" s="21"/>
      <c r="Q723" s="21"/>
    </row>
    <row r="724" spans="1:19" ht="15.95" customHeight="1">
      <c r="B724" s="160" t="s">
        <v>1733</v>
      </c>
      <c r="C724" s="160"/>
      <c r="D724" s="159"/>
      <c r="E724" s="159"/>
      <c r="F724" s="159"/>
      <c r="G724" s="89"/>
      <c r="H724" s="111"/>
      <c r="I724" s="124"/>
      <c r="J724" s="124"/>
      <c r="K724" s="124"/>
      <c r="L724" s="124"/>
      <c r="M724" s="124"/>
      <c r="N724" s="124"/>
      <c r="O724" s="124"/>
      <c r="P724" s="124"/>
      <c r="Q724" s="124"/>
    </row>
    <row r="725" spans="1:19" ht="15.95" customHeight="1">
      <c r="B725" s="160"/>
      <c r="C725" s="160"/>
      <c r="D725" s="159"/>
      <c r="E725" s="159"/>
      <c r="F725" s="159"/>
      <c r="G725" s="89"/>
      <c r="H725" s="124"/>
      <c r="I725" s="124"/>
      <c r="J725" s="124"/>
      <c r="K725" s="124"/>
      <c r="L725" s="124"/>
      <c r="M725" s="124"/>
      <c r="N725" s="124"/>
      <c r="O725" s="124"/>
      <c r="P725" s="124"/>
      <c r="Q725" s="124"/>
    </row>
    <row r="726" spans="1:19" ht="15.95" customHeight="1">
      <c r="A726" s="164"/>
      <c r="B726" s="166"/>
      <c r="C726" s="166"/>
      <c r="D726" s="165"/>
      <c r="E726" s="165"/>
      <c r="F726" s="168"/>
      <c r="G726" s="89"/>
      <c r="H726" s="124"/>
      <c r="I726" s="124"/>
      <c r="J726" s="124"/>
      <c r="K726" s="124"/>
      <c r="L726" s="124"/>
      <c r="M726" s="124"/>
      <c r="N726" s="124"/>
      <c r="O726" s="124"/>
      <c r="P726" s="124"/>
      <c r="Q726" s="124"/>
    </row>
    <row r="727" spans="1:19" ht="15.95" customHeight="1">
      <c r="A727" s="164"/>
      <c r="B727" s="166"/>
      <c r="C727" s="166"/>
      <c r="D727" s="165"/>
      <c r="E727" s="165"/>
      <c r="F727" s="168"/>
      <c r="G727" s="89"/>
      <c r="H727" s="124"/>
      <c r="I727" s="124"/>
      <c r="J727" s="124"/>
      <c r="K727" s="124"/>
      <c r="L727" s="124"/>
      <c r="M727" s="124"/>
      <c r="N727" s="124"/>
      <c r="O727" s="124"/>
      <c r="P727" s="124"/>
      <c r="Q727" s="124"/>
    </row>
    <row r="728" spans="1:19" ht="39.950000000000003" customHeight="1">
      <c r="A728" s="81"/>
      <c r="B728" s="92" t="s">
        <v>7</v>
      </c>
      <c r="C728" s="92"/>
      <c r="D728" s="93"/>
      <c r="E728" s="93" t="s">
        <v>5</v>
      </c>
      <c r="F728" s="93" t="s">
        <v>456</v>
      </c>
      <c r="G728" s="94"/>
      <c r="H728" s="167"/>
      <c r="I728" s="94" t="s">
        <v>6</v>
      </c>
      <c r="J728" s="94"/>
      <c r="K728" s="94"/>
      <c r="L728" s="83"/>
      <c r="M728" s="122"/>
      <c r="N728" s="83"/>
      <c r="O728" s="83"/>
      <c r="P728" s="122"/>
      <c r="Q728" s="83"/>
    </row>
    <row r="729" spans="1:19" ht="65.25" customHeight="1">
      <c r="A729" s="81"/>
      <c r="B729" s="97" t="s">
        <v>788</v>
      </c>
      <c r="C729" s="97"/>
      <c r="D729" s="98"/>
      <c r="E729" s="220" t="s">
        <v>608</v>
      </c>
      <c r="F729" s="220"/>
      <c r="G729" s="99"/>
      <c r="H729" s="119"/>
      <c r="I729" s="97" t="s">
        <v>996</v>
      </c>
      <c r="J729" s="92"/>
      <c r="K729" s="94"/>
      <c r="L729" s="96"/>
      <c r="M729" s="95"/>
      <c r="N729" s="83"/>
      <c r="O729" s="82"/>
      <c r="P729" s="83"/>
      <c r="Q729" s="83"/>
      <c r="S729" s="121"/>
    </row>
    <row r="730" spans="1:19" ht="20.45" customHeight="1">
      <c r="B730" s="160" t="s">
        <v>787</v>
      </c>
      <c r="C730" s="100"/>
      <c r="D730" s="158"/>
      <c r="E730" s="221" t="s">
        <v>607</v>
      </c>
      <c r="F730" s="221"/>
      <c r="G730" s="101"/>
      <c r="H730" s="160"/>
      <c r="I730" s="160" t="s">
        <v>997</v>
      </c>
      <c r="J730" s="160"/>
      <c r="K730" s="89"/>
      <c r="L730" s="91"/>
      <c r="M730" s="90"/>
      <c r="N730" s="46"/>
      <c r="P730" s="46"/>
    </row>
    <row r="731" spans="1:19" ht="21.95" customHeight="1">
      <c r="B731" s="66"/>
      <c r="C731" s="66"/>
      <c r="D731" s="67"/>
      <c r="E731" s="67"/>
      <c r="F731" s="67"/>
      <c r="G731" s="68"/>
      <c r="H731" s="66"/>
      <c r="I731" s="66"/>
      <c r="J731" s="66"/>
      <c r="K731" s="68"/>
      <c r="M731" s="46"/>
      <c r="N731" s="46"/>
      <c r="P731" s="46"/>
    </row>
    <row r="732" spans="1:19" ht="21.95" customHeight="1">
      <c r="B732" s="66"/>
      <c r="C732" s="66"/>
      <c r="D732" s="67"/>
      <c r="E732" s="67"/>
      <c r="F732" s="67"/>
      <c r="G732" s="68"/>
      <c r="H732" s="66"/>
      <c r="I732" s="66"/>
      <c r="J732" s="66"/>
      <c r="K732" s="68"/>
      <c r="M732" s="46"/>
      <c r="N732" s="46"/>
      <c r="P732" s="46"/>
    </row>
    <row r="733" spans="1:19" ht="21.95" customHeight="1">
      <c r="B733" s="66"/>
      <c r="C733" s="66"/>
      <c r="D733" s="67"/>
      <c r="E733" s="67"/>
      <c r="F733" s="67"/>
      <c r="G733" s="68"/>
      <c r="H733" s="66"/>
      <c r="I733" s="66"/>
      <c r="J733" s="66"/>
      <c r="K733" s="68"/>
      <c r="M733" s="46"/>
      <c r="N733" s="46"/>
      <c r="P733" s="46"/>
    </row>
    <row r="734" spans="1:19" ht="21.95" customHeight="1">
      <c r="B734" s="37"/>
      <c r="C734" s="37"/>
      <c r="D734" s="37"/>
      <c r="E734" s="37"/>
      <c r="F734" s="37"/>
      <c r="G734" s="37"/>
      <c r="H734" s="37"/>
    </row>
    <row r="735" spans="1:19" ht="21.95" customHeight="1">
      <c r="B735" s="62"/>
      <c r="C735" s="62"/>
      <c r="D735" s="63"/>
      <c r="E735" s="63"/>
      <c r="F735" s="69"/>
      <c r="G735" s="64"/>
      <c r="H735" s="62"/>
      <c r="I735" s="62"/>
      <c r="J735" s="62"/>
      <c r="K735" s="64"/>
      <c r="L735" s="47"/>
      <c r="M735" s="47"/>
      <c r="N735" s="47"/>
    </row>
    <row r="736" spans="1:19" ht="21.95" customHeight="1">
      <c r="B736" s="62"/>
      <c r="C736" s="62"/>
      <c r="D736" s="63"/>
      <c r="E736" s="63"/>
      <c r="F736" s="69"/>
      <c r="G736" s="64"/>
      <c r="H736" s="62"/>
      <c r="I736" s="62"/>
      <c r="J736" s="62"/>
      <c r="K736" s="64"/>
    </row>
    <row r="737" spans="1:22" ht="21.95" customHeight="1"/>
    <row r="738" spans="1:22" ht="21.95" customHeight="1"/>
    <row r="739" spans="1:22" ht="21.95" customHeight="1"/>
    <row r="740" spans="1:22" ht="21.95" customHeight="1"/>
    <row r="741" spans="1:22" ht="21.95" customHeight="1"/>
    <row r="742" spans="1:22" ht="21.95" customHeight="1"/>
    <row r="743" spans="1:22" ht="21.95" customHeight="1"/>
    <row r="744" spans="1:22" ht="21.95" customHeight="1"/>
    <row r="745" spans="1:22" ht="21.95" customHeight="1"/>
    <row r="746" spans="1:22" ht="21.95" customHeight="1"/>
    <row r="747" spans="1:22" s="48" customFormat="1" ht="21.95" customHeight="1">
      <c r="A747" s="157"/>
      <c r="D747" s="49"/>
      <c r="E747" s="49"/>
      <c r="F747" s="35"/>
      <c r="G747" s="157"/>
      <c r="H747" s="36"/>
      <c r="I747" s="37"/>
      <c r="J747" s="37"/>
      <c r="K747" s="46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</row>
    <row r="748" spans="1:22" s="48" customFormat="1" ht="21.95" customHeight="1">
      <c r="A748" s="157"/>
      <c r="D748" s="49"/>
      <c r="E748" s="49"/>
      <c r="F748" s="35"/>
      <c r="G748" s="157"/>
      <c r="H748" s="36"/>
      <c r="I748" s="37"/>
      <c r="J748" s="37"/>
      <c r="K748" s="46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</row>
    <row r="749" spans="1:22" s="48" customFormat="1" ht="21.95" customHeight="1">
      <c r="A749" s="157"/>
      <c r="D749" s="49"/>
      <c r="E749" s="49"/>
      <c r="F749" s="35"/>
      <c r="G749" s="157"/>
      <c r="H749" s="36"/>
      <c r="I749" s="37"/>
      <c r="J749" s="37"/>
      <c r="K749" s="46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</row>
    <row r="750" spans="1:22" s="48" customFormat="1" ht="21.95" customHeight="1">
      <c r="A750" s="157"/>
      <c r="D750" s="49"/>
      <c r="E750" s="49"/>
      <c r="F750" s="35"/>
      <c r="G750" s="157"/>
      <c r="H750" s="36"/>
      <c r="I750" s="37"/>
      <c r="J750" s="37"/>
      <c r="K750" s="46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</row>
    <row r="751" spans="1:22" s="48" customFormat="1" ht="21.95" customHeight="1">
      <c r="A751" s="157"/>
      <c r="D751" s="49"/>
      <c r="E751" s="49"/>
      <c r="F751" s="35"/>
      <c r="G751" s="157"/>
      <c r="H751" s="36"/>
      <c r="I751" s="37"/>
      <c r="J751" s="37"/>
      <c r="K751" s="46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</row>
    <row r="752" spans="1:22" s="48" customFormat="1" ht="21.95" customHeight="1">
      <c r="A752" s="157"/>
      <c r="D752" s="49"/>
      <c r="E752" s="49"/>
      <c r="F752" s="35"/>
      <c r="G752" s="157"/>
      <c r="H752" s="36"/>
      <c r="I752" s="37"/>
      <c r="J752" s="37"/>
      <c r="K752" s="46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</row>
    <row r="753" spans="1:22" s="48" customFormat="1" ht="21.95" customHeight="1">
      <c r="A753" s="157"/>
      <c r="D753" s="49"/>
      <c r="E753" s="49"/>
      <c r="F753" s="35"/>
      <c r="G753" s="157"/>
      <c r="H753" s="36"/>
      <c r="I753" s="37"/>
      <c r="J753" s="37"/>
      <c r="K753" s="46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</row>
    <row r="754" spans="1:22" s="48" customFormat="1" ht="21.95" customHeight="1">
      <c r="A754" s="157"/>
      <c r="D754" s="49"/>
      <c r="E754" s="49"/>
      <c r="F754" s="35"/>
      <c r="G754" s="157"/>
      <c r="H754" s="36"/>
      <c r="I754" s="37"/>
      <c r="J754" s="37"/>
      <c r="K754" s="46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</row>
    <row r="755" spans="1:22" s="48" customFormat="1" ht="21.95" customHeight="1">
      <c r="A755" s="157"/>
      <c r="D755" s="49"/>
      <c r="E755" s="49"/>
      <c r="F755" s="35"/>
      <c r="G755" s="157"/>
      <c r="H755" s="36"/>
      <c r="I755" s="37"/>
      <c r="J755" s="37"/>
      <c r="K755" s="46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</row>
  </sheetData>
  <sortState ref="A7:Q721">
    <sortCondition ref="A7:A721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722:G722"/>
    <mergeCell ref="E729:F729"/>
    <mergeCell ref="E730:F730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98"/>
  <sheetViews>
    <sheetView zoomScaleNormal="100" workbookViewId="0">
      <selection activeCell="E292" sqref="E292"/>
    </sheetView>
  </sheetViews>
  <sheetFormatPr baseColWidth="10" defaultRowHeight="15"/>
  <cols>
    <col min="1" max="1" width="4.7109375" style="139" customWidth="1"/>
    <col min="2" max="2" width="39.7109375" style="139" customWidth="1"/>
    <col min="3" max="3" width="31.7109375" style="139" customWidth="1"/>
    <col min="4" max="4" width="29.85546875" style="139" customWidth="1"/>
    <col min="5" max="5" width="30.7109375" style="139" customWidth="1"/>
    <col min="6" max="6" width="11.42578125" style="139"/>
    <col min="7" max="8" width="11.5703125" style="139" bestFit="1" customWidth="1"/>
    <col min="9" max="9" width="12.28515625" style="139" customWidth="1"/>
    <col min="10" max="10" width="16.42578125" style="139" customWidth="1"/>
    <col min="11" max="11" width="14.42578125" style="139" customWidth="1"/>
    <col min="12" max="12" width="14.5703125" style="139" customWidth="1"/>
    <col min="13" max="13" width="13.85546875" style="139" customWidth="1"/>
    <col min="14" max="14" width="15.42578125" style="139" customWidth="1"/>
    <col min="15" max="15" width="11.5703125" style="139" bestFit="1" customWidth="1"/>
    <col min="16" max="16" width="14.140625" style="139" customWidth="1"/>
    <col min="17" max="17" width="14.42578125" style="139" customWidth="1"/>
    <col min="18" max="18" width="16" style="139" customWidth="1"/>
    <col min="19" max="19" width="17" style="139" customWidth="1"/>
  </cols>
  <sheetData>
    <row r="2" spans="1:19">
      <c r="A2" s="171"/>
      <c r="B2" s="17"/>
      <c r="C2" s="17"/>
      <c r="D2" s="24"/>
      <c r="E2" s="24"/>
      <c r="F2" s="17"/>
      <c r="G2" s="19"/>
      <c r="H2" s="19"/>
      <c r="I2" s="20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>
      <c r="A3" s="171"/>
      <c r="B3" s="17"/>
      <c r="C3" s="17"/>
      <c r="D3" s="24"/>
      <c r="E3" s="24"/>
      <c r="F3" s="17"/>
      <c r="G3" s="19"/>
      <c r="H3" s="172"/>
      <c r="I3" s="173"/>
      <c r="J3" s="174"/>
      <c r="K3" s="174"/>
      <c r="L3" s="174"/>
      <c r="M3" s="174"/>
      <c r="N3" s="174"/>
      <c r="O3" s="174"/>
      <c r="P3" s="174"/>
      <c r="Q3" s="174"/>
      <c r="R3" s="175"/>
      <c r="S3" s="175"/>
    </row>
    <row r="4" spans="1:19">
      <c r="A4" s="171"/>
      <c r="B4" s="17"/>
      <c r="C4" s="17"/>
      <c r="D4" s="24"/>
      <c r="E4" s="24"/>
      <c r="F4" s="17"/>
      <c r="G4" s="19"/>
      <c r="H4" s="172"/>
      <c r="I4" s="173"/>
      <c r="J4" s="174"/>
      <c r="K4" s="174"/>
      <c r="L4" s="174"/>
      <c r="M4" s="174"/>
      <c r="N4" s="174"/>
      <c r="O4" s="174"/>
      <c r="P4" s="174"/>
      <c r="Q4" s="174"/>
      <c r="R4" s="175"/>
      <c r="S4" s="175"/>
    </row>
    <row r="5" spans="1:19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  <c r="Q5" s="237"/>
      <c r="R5" s="237"/>
      <c r="S5" s="237"/>
    </row>
    <row r="6" spans="1:19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40"/>
      <c r="Q6" s="239"/>
      <c r="R6" s="239"/>
      <c r="S6" s="239"/>
    </row>
    <row r="7" spans="1:19" ht="15.75">
      <c r="A7" s="241" t="s">
        <v>1355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2"/>
      <c r="Q7" s="241"/>
      <c r="R7" s="241"/>
      <c r="S7" s="241"/>
    </row>
    <row r="8" spans="1:19" ht="15.75">
      <c r="A8" s="241" t="s">
        <v>1725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2"/>
      <c r="Q8" s="241"/>
      <c r="R8" s="241"/>
      <c r="S8" s="241"/>
    </row>
    <row r="9" spans="1:19">
      <c r="A9" s="243" t="s">
        <v>0</v>
      </c>
      <c r="B9" s="231" t="s">
        <v>27</v>
      </c>
      <c r="C9" s="231" t="s">
        <v>12</v>
      </c>
      <c r="D9" s="231" t="s">
        <v>13</v>
      </c>
      <c r="E9" s="231" t="s">
        <v>385</v>
      </c>
      <c r="F9" s="231" t="s">
        <v>14</v>
      </c>
      <c r="G9" s="236" t="s">
        <v>420</v>
      </c>
      <c r="H9" s="236"/>
      <c r="I9" s="231" t="s">
        <v>15</v>
      </c>
      <c r="J9" s="231" t="s">
        <v>16</v>
      </c>
      <c r="K9" s="244" t="s">
        <v>803</v>
      </c>
      <c r="L9" s="244"/>
      <c r="M9" s="244"/>
      <c r="N9" s="244"/>
      <c r="O9" s="244"/>
      <c r="P9" s="244"/>
      <c r="Q9" s="244"/>
      <c r="R9" s="231" t="s">
        <v>23</v>
      </c>
      <c r="S9" s="231" t="s">
        <v>24</v>
      </c>
    </row>
    <row r="10" spans="1:19">
      <c r="A10" s="243"/>
      <c r="B10" s="231"/>
      <c r="C10" s="231"/>
      <c r="D10" s="231"/>
      <c r="E10" s="231"/>
      <c r="F10" s="231"/>
      <c r="G10" s="236"/>
      <c r="H10" s="236"/>
      <c r="I10" s="231"/>
      <c r="J10" s="231"/>
      <c r="K10" s="245" t="s">
        <v>25</v>
      </c>
      <c r="L10" s="245"/>
      <c r="M10" s="245"/>
      <c r="N10" s="245"/>
      <c r="O10" s="245"/>
      <c r="P10" s="231" t="s">
        <v>436</v>
      </c>
      <c r="Q10" s="231" t="s">
        <v>20</v>
      </c>
      <c r="R10" s="231"/>
      <c r="S10" s="231"/>
    </row>
    <row r="11" spans="1:19" ht="24">
      <c r="A11" s="243"/>
      <c r="B11" s="231"/>
      <c r="C11" s="231"/>
      <c r="D11" s="231"/>
      <c r="E11" s="231"/>
      <c r="F11" s="231"/>
      <c r="G11" s="86" t="s">
        <v>421</v>
      </c>
      <c r="H11" s="86" t="s">
        <v>422</v>
      </c>
      <c r="I11" s="231"/>
      <c r="J11" s="231"/>
      <c r="K11" s="176" t="s">
        <v>17</v>
      </c>
      <c r="L11" s="176" t="s">
        <v>19</v>
      </c>
      <c r="M11" s="176" t="s">
        <v>18</v>
      </c>
      <c r="N11" s="176" t="s">
        <v>21</v>
      </c>
      <c r="O11" s="176" t="s">
        <v>22</v>
      </c>
      <c r="P11" s="231"/>
      <c r="Q11" s="231"/>
      <c r="R11" s="231"/>
      <c r="S11" s="231"/>
    </row>
    <row r="12" spans="1:19" s="34" customFormat="1" ht="24" customHeight="1">
      <c r="A12" s="177">
        <v>1</v>
      </c>
      <c r="B12" s="188" t="s">
        <v>1567</v>
      </c>
      <c r="C12" s="189" t="s">
        <v>1465</v>
      </c>
      <c r="D12" s="179" t="s">
        <v>28</v>
      </c>
      <c r="E12" s="179" t="s">
        <v>28</v>
      </c>
      <c r="F12" s="183" t="s">
        <v>449</v>
      </c>
      <c r="G12" s="184">
        <v>45717</v>
      </c>
      <c r="H12" s="184">
        <v>45901</v>
      </c>
      <c r="I12" s="185" t="s">
        <v>10</v>
      </c>
      <c r="J12" s="186">
        <v>170000</v>
      </c>
      <c r="K12" s="186">
        <v>4879</v>
      </c>
      <c r="L12" s="186">
        <v>5168</v>
      </c>
      <c r="M12" s="186">
        <v>0</v>
      </c>
      <c r="N12" s="186">
        <v>28571.119999999999</v>
      </c>
      <c r="O12" s="187">
        <v>25</v>
      </c>
      <c r="P12" s="186">
        <v>0</v>
      </c>
      <c r="Q12" s="186">
        <f>K12+L12+M12+N12+O12+P12</f>
        <v>38643.119999999995</v>
      </c>
      <c r="R12" s="186">
        <f>J12</f>
        <v>170000</v>
      </c>
      <c r="S12" s="186">
        <f>R12-Q12</f>
        <v>131356.88</v>
      </c>
    </row>
    <row r="13" spans="1:19" s="34" customFormat="1" ht="24" customHeight="1">
      <c r="A13" s="177">
        <v>2</v>
      </c>
      <c r="B13" s="190" t="s">
        <v>1464</v>
      </c>
      <c r="C13" s="189" t="s">
        <v>1465</v>
      </c>
      <c r="D13" s="179" t="s">
        <v>28</v>
      </c>
      <c r="E13" s="179" t="s">
        <v>28</v>
      </c>
      <c r="F13" s="183" t="s">
        <v>449</v>
      </c>
      <c r="G13" s="192">
        <v>45717</v>
      </c>
      <c r="H13" s="192">
        <v>45901</v>
      </c>
      <c r="I13" s="185" t="s">
        <v>10</v>
      </c>
      <c r="J13" s="186">
        <v>140000</v>
      </c>
      <c r="K13" s="186">
        <v>4018</v>
      </c>
      <c r="L13" s="186">
        <v>4256</v>
      </c>
      <c r="M13" s="186">
        <v>0</v>
      </c>
      <c r="N13" s="186">
        <v>21514.37</v>
      </c>
      <c r="O13" s="187">
        <v>25</v>
      </c>
      <c r="P13" s="186">
        <v>1243</v>
      </c>
      <c r="Q13" s="186">
        <f>K13+L13+M13+N13+O13+P13</f>
        <v>31056.37</v>
      </c>
      <c r="R13" s="186">
        <f>J13</f>
        <v>140000</v>
      </c>
      <c r="S13" s="186">
        <f>R13-Q13</f>
        <v>108943.63</v>
      </c>
    </row>
    <row r="14" spans="1:19" s="34" customFormat="1" ht="24" customHeight="1">
      <c r="A14" s="177">
        <v>3</v>
      </c>
      <c r="B14" s="188" t="s">
        <v>1660</v>
      </c>
      <c r="C14" s="189" t="s">
        <v>1661</v>
      </c>
      <c r="D14" s="179" t="s">
        <v>28</v>
      </c>
      <c r="E14" s="179" t="s">
        <v>28</v>
      </c>
      <c r="F14" s="183" t="s">
        <v>449</v>
      </c>
      <c r="G14" s="184">
        <v>45717</v>
      </c>
      <c r="H14" s="184">
        <v>45901</v>
      </c>
      <c r="I14" s="185" t="s">
        <v>10</v>
      </c>
      <c r="J14" s="186">
        <v>170000</v>
      </c>
      <c r="K14" s="186">
        <v>4879</v>
      </c>
      <c r="L14" s="186">
        <v>5168</v>
      </c>
      <c r="M14" s="186">
        <v>0</v>
      </c>
      <c r="N14" s="186">
        <v>28571.119999999999</v>
      </c>
      <c r="O14" s="187">
        <v>25</v>
      </c>
      <c r="P14" s="186">
        <v>0</v>
      </c>
      <c r="Q14" s="186">
        <f>K14+L14+M14+N14+O14+P14</f>
        <v>38643.119999999995</v>
      </c>
      <c r="R14" s="186">
        <f>J14</f>
        <v>170000</v>
      </c>
      <c r="S14" s="186">
        <f>R14-Q14</f>
        <v>131356.88</v>
      </c>
    </row>
    <row r="15" spans="1:19" s="34" customFormat="1" ht="24" customHeight="1">
      <c r="A15" s="177">
        <v>4</v>
      </c>
      <c r="B15" s="188" t="s">
        <v>1623</v>
      </c>
      <c r="C15" s="189" t="s">
        <v>1624</v>
      </c>
      <c r="D15" s="179" t="s">
        <v>28</v>
      </c>
      <c r="E15" s="179" t="s">
        <v>28</v>
      </c>
      <c r="F15" s="183" t="s">
        <v>449</v>
      </c>
      <c r="G15" s="184">
        <v>45658</v>
      </c>
      <c r="H15" s="184">
        <v>45839</v>
      </c>
      <c r="I15" s="185" t="s">
        <v>9</v>
      </c>
      <c r="J15" s="186">
        <v>75000</v>
      </c>
      <c r="K15" s="186">
        <v>2152.5</v>
      </c>
      <c r="L15" s="186">
        <v>2280</v>
      </c>
      <c r="M15" s="186">
        <v>0</v>
      </c>
      <c r="N15" s="186">
        <v>6309.38</v>
      </c>
      <c r="O15" s="187">
        <v>25</v>
      </c>
      <c r="P15" s="186">
        <v>3126.78</v>
      </c>
      <c r="Q15" s="186">
        <f>K15+L15+M15+N15+O15+P15</f>
        <v>13893.660000000002</v>
      </c>
      <c r="R15" s="186">
        <f>J15</f>
        <v>75000</v>
      </c>
      <c r="S15" s="186">
        <f>R15-Q15</f>
        <v>61106.34</v>
      </c>
    </row>
    <row r="16" spans="1:19" s="34" customFormat="1" ht="24" customHeight="1">
      <c r="A16" s="177">
        <v>5</v>
      </c>
      <c r="B16" s="193" t="s">
        <v>1517</v>
      </c>
      <c r="C16" s="194" t="s">
        <v>568</v>
      </c>
      <c r="D16" s="179" t="s">
        <v>28</v>
      </c>
      <c r="E16" s="179" t="s">
        <v>28</v>
      </c>
      <c r="F16" s="183" t="s">
        <v>449</v>
      </c>
      <c r="G16" s="184">
        <v>45627</v>
      </c>
      <c r="H16" s="184">
        <v>45809</v>
      </c>
      <c r="I16" s="185" t="s">
        <v>9</v>
      </c>
      <c r="J16" s="187">
        <v>55000</v>
      </c>
      <c r="K16" s="187">
        <v>1578.5</v>
      </c>
      <c r="L16" s="187">
        <v>1672</v>
      </c>
      <c r="M16" s="186">
        <v>0</v>
      </c>
      <c r="N16" s="187">
        <v>2559.6799999999998</v>
      </c>
      <c r="O16" s="187">
        <v>25</v>
      </c>
      <c r="P16" s="187">
        <v>0</v>
      </c>
      <c r="Q16" s="186">
        <f>K16+L16+M16+N16+O16+P16</f>
        <v>5835.18</v>
      </c>
      <c r="R16" s="186">
        <f>J16</f>
        <v>55000</v>
      </c>
      <c r="S16" s="186">
        <f>R16-Q16</f>
        <v>49164.82</v>
      </c>
    </row>
    <row r="17" spans="1:19" s="34" customFormat="1" ht="24" customHeight="1">
      <c r="A17" s="177">
        <v>6</v>
      </c>
      <c r="B17" s="193" t="s">
        <v>1695</v>
      </c>
      <c r="C17" s="194" t="s">
        <v>1696</v>
      </c>
      <c r="D17" s="179" t="s">
        <v>28</v>
      </c>
      <c r="E17" s="179" t="s">
        <v>28</v>
      </c>
      <c r="F17" s="183" t="s">
        <v>449</v>
      </c>
      <c r="G17" s="192">
        <v>45717</v>
      </c>
      <c r="H17" s="192">
        <v>45901</v>
      </c>
      <c r="I17" s="185" t="s">
        <v>9</v>
      </c>
      <c r="J17" s="187">
        <v>75000</v>
      </c>
      <c r="K17" s="187">
        <v>2152.5</v>
      </c>
      <c r="L17" s="187">
        <v>2280</v>
      </c>
      <c r="M17" s="186">
        <v>0</v>
      </c>
      <c r="N17" s="187">
        <v>6309.38</v>
      </c>
      <c r="O17" s="187">
        <v>25</v>
      </c>
      <c r="P17" s="187">
        <v>0</v>
      </c>
      <c r="Q17" s="186">
        <f>K17+L17+M17+N17+O17+P17</f>
        <v>10766.880000000001</v>
      </c>
      <c r="R17" s="186">
        <f>J17</f>
        <v>75000</v>
      </c>
      <c r="S17" s="186">
        <f>R17-Q17</f>
        <v>64233.119999999995</v>
      </c>
    </row>
    <row r="18" spans="1:19" s="34" customFormat="1" ht="24" customHeight="1">
      <c r="A18" s="177">
        <v>7</v>
      </c>
      <c r="B18" s="190" t="s">
        <v>1414</v>
      </c>
      <c r="C18" s="181" t="s">
        <v>1389</v>
      </c>
      <c r="D18" s="178" t="s">
        <v>28</v>
      </c>
      <c r="E18" s="179" t="s">
        <v>69</v>
      </c>
      <c r="F18" s="183" t="s">
        <v>449</v>
      </c>
      <c r="G18" s="184">
        <v>45748</v>
      </c>
      <c r="H18" s="184">
        <v>45931</v>
      </c>
      <c r="I18" s="185" t="s">
        <v>9</v>
      </c>
      <c r="J18" s="186">
        <v>41000</v>
      </c>
      <c r="K18" s="186">
        <v>1176.7</v>
      </c>
      <c r="L18" s="186">
        <v>1246.4000000000001</v>
      </c>
      <c r="M18" s="186">
        <v>0</v>
      </c>
      <c r="N18" s="186">
        <v>583.79</v>
      </c>
      <c r="O18" s="187">
        <v>25</v>
      </c>
      <c r="P18" s="186">
        <v>0</v>
      </c>
      <c r="Q18" s="186">
        <f>K18+L18+M18+N18+O18+P18</f>
        <v>3031.8900000000003</v>
      </c>
      <c r="R18" s="186">
        <f>J18</f>
        <v>41000</v>
      </c>
      <c r="S18" s="186">
        <f>R18-Q18</f>
        <v>37968.11</v>
      </c>
    </row>
    <row r="19" spans="1:19" s="34" customFormat="1" ht="24" customHeight="1">
      <c r="A19" s="177">
        <v>8</v>
      </c>
      <c r="B19" s="188" t="s">
        <v>1475</v>
      </c>
      <c r="C19" s="189" t="s">
        <v>1476</v>
      </c>
      <c r="D19" s="178" t="s">
        <v>28</v>
      </c>
      <c r="E19" s="179" t="s">
        <v>458</v>
      </c>
      <c r="F19" s="183" t="s">
        <v>449</v>
      </c>
      <c r="G19" s="184">
        <v>45658</v>
      </c>
      <c r="H19" s="184">
        <v>45839</v>
      </c>
      <c r="I19" s="185" t="s">
        <v>10</v>
      </c>
      <c r="J19" s="186">
        <v>170000</v>
      </c>
      <c r="K19" s="186">
        <v>4879</v>
      </c>
      <c r="L19" s="186">
        <v>5168</v>
      </c>
      <c r="M19" s="186">
        <v>0</v>
      </c>
      <c r="N19" s="186">
        <v>28571.119999999999</v>
      </c>
      <c r="O19" s="187">
        <v>25</v>
      </c>
      <c r="P19" s="186">
        <v>10000</v>
      </c>
      <c r="Q19" s="186">
        <f>K19+L19+M19+N19+O19+P19</f>
        <v>48643.119999999995</v>
      </c>
      <c r="R19" s="186">
        <f>J19</f>
        <v>170000</v>
      </c>
      <c r="S19" s="186">
        <f>R19-Q19</f>
        <v>121356.88</v>
      </c>
    </row>
    <row r="20" spans="1:19" s="34" customFormat="1" ht="24" customHeight="1">
      <c r="A20" s="177">
        <v>9</v>
      </c>
      <c r="B20" s="193" t="s">
        <v>1407</v>
      </c>
      <c r="C20" s="194" t="s">
        <v>1408</v>
      </c>
      <c r="D20" s="179" t="s">
        <v>28</v>
      </c>
      <c r="E20" s="179" t="s">
        <v>458</v>
      </c>
      <c r="F20" s="183" t="s">
        <v>449</v>
      </c>
      <c r="G20" s="184">
        <v>45748</v>
      </c>
      <c r="H20" s="184">
        <v>45931</v>
      </c>
      <c r="I20" s="185" t="s">
        <v>10</v>
      </c>
      <c r="J20" s="187">
        <v>120000</v>
      </c>
      <c r="K20" s="187">
        <v>3444</v>
      </c>
      <c r="L20" s="187">
        <v>3648</v>
      </c>
      <c r="M20" s="186">
        <v>0</v>
      </c>
      <c r="N20" s="187">
        <v>16809.87</v>
      </c>
      <c r="O20" s="187">
        <v>25</v>
      </c>
      <c r="P20" s="187">
        <v>50</v>
      </c>
      <c r="Q20" s="186">
        <f>K20+L20+M20+N20+O20+P20</f>
        <v>23976.87</v>
      </c>
      <c r="R20" s="186">
        <f>J20</f>
        <v>120000</v>
      </c>
      <c r="S20" s="186">
        <f>R20-Q20</f>
        <v>96023.13</v>
      </c>
    </row>
    <row r="21" spans="1:19" s="34" customFormat="1" ht="24" customHeight="1">
      <c r="A21" s="177">
        <v>10</v>
      </c>
      <c r="B21" s="198" t="s">
        <v>1528</v>
      </c>
      <c r="C21" s="199" t="s">
        <v>262</v>
      </c>
      <c r="D21" s="179" t="s">
        <v>28</v>
      </c>
      <c r="E21" s="179" t="s">
        <v>458</v>
      </c>
      <c r="F21" s="200" t="s">
        <v>449</v>
      </c>
      <c r="G21" s="184">
        <v>45627</v>
      </c>
      <c r="H21" s="184">
        <v>45809</v>
      </c>
      <c r="I21" s="185" t="s">
        <v>10</v>
      </c>
      <c r="J21" s="186">
        <v>55000</v>
      </c>
      <c r="K21" s="186">
        <v>1578.5</v>
      </c>
      <c r="L21" s="186">
        <v>1672</v>
      </c>
      <c r="M21" s="186">
        <v>0</v>
      </c>
      <c r="N21" s="186">
        <v>2559.6799999999998</v>
      </c>
      <c r="O21" s="187">
        <v>25</v>
      </c>
      <c r="P21" s="186">
        <v>0</v>
      </c>
      <c r="Q21" s="186">
        <f>K21+L21+M21+N21+O21+P21</f>
        <v>5835.18</v>
      </c>
      <c r="R21" s="186">
        <f>J21</f>
        <v>55000</v>
      </c>
      <c r="S21" s="186">
        <f>R21-Q21</f>
        <v>49164.82</v>
      </c>
    </row>
    <row r="22" spans="1:19" s="34" customFormat="1" ht="24" customHeight="1">
      <c r="A22" s="177">
        <v>11</v>
      </c>
      <c r="B22" s="198" t="s">
        <v>1583</v>
      </c>
      <c r="C22" s="199" t="s">
        <v>55</v>
      </c>
      <c r="D22" s="179" t="s">
        <v>28</v>
      </c>
      <c r="E22" s="179" t="s">
        <v>458</v>
      </c>
      <c r="F22" s="200" t="s">
        <v>449</v>
      </c>
      <c r="G22" s="184">
        <v>45689</v>
      </c>
      <c r="H22" s="184">
        <v>45870</v>
      </c>
      <c r="I22" s="185" t="s">
        <v>9</v>
      </c>
      <c r="J22" s="186">
        <v>75000</v>
      </c>
      <c r="K22" s="186">
        <v>2152.5</v>
      </c>
      <c r="L22" s="186">
        <v>2280</v>
      </c>
      <c r="M22" s="186">
        <v>0</v>
      </c>
      <c r="N22" s="186">
        <v>6309.38</v>
      </c>
      <c r="O22" s="187">
        <v>25</v>
      </c>
      <c r="P22" s="186">
        <v>1125</v>
      </c>
      <c r="Q22" s="186">
        <f>K22+L22+M22+N22+O22+P22</f>
        <v>11891.880000000001</v>
      </c>
      <c r="R22" s="186">
        <f>J22</f>
        <v>75000</v>
      </c>
      <c r="S22" s="186">
        <f>R22-Q22</f>
        <v>63108.119999999995</v>
      </c>
    </row>
    <row r="23" spans="1:19" s="34" customFormat="1" ht="24" customHeight="1">
      <c r="A23" s="177">
        <v>12</v>
      </c>
      <c r="B23" s="188" t="s">
        <v>1615</v>
      </c>
      <c r="C23" s="189" t="s">
        <v>47</v>
      </c>
      <c r="D23" s="179" t="s">
        <v>28</v>
      </c>
      <c r="E23" s="178" t="s">
        <v>60</v>
      </c>
      <c r="F23" s="183" t="s">
        <v>449</v>
      </c>
      <c r="G23" s="184">
        <v>45717</v>
      </c>
      <c r="H23" s="184">
        <v>45901</v>
      </c>
      <c r="I23" s="185" t="s">
        <v>9</v>
      </c>
      <c r="J23" s="186">
        <v>90000</v>
      </c>
      <c r="K23" s="186">
        <v>2583</v>
      </c>
      <c r="L23" s="186">
        <v>2736</v>
      </c>
      <c r="M23" s="186">
        <v>0</v>
      </c>
      <c r="N23" s="186">
        <v>9753.1200000000008</v>
      </c>
      <c r="O23" s="187">
        <v>25</v>
      </c>
      <c r="P23" s="186">
        <v>50</v>
      </c>
      <c r="Q23" s="186">
        <f>K23+L23+M23+N23+O23+P23</f>
        <v>15147.12</v>
      </c>
      <c r="R23" s="186">
        <f>J23</f>
        <v>90000</v>
      </c>
      <c r="S23" s="186">
        <f>R23-Q23</f>
        <v>74852.88</v>
      </c>
    </row>
    <row r="24" spans="1:19" s="34" customFormat="1" ht="24" customHeight="1">
      <c r="A24" s="177">
        <v>13</v>
      </c>
      <c r="B24" s="188" t="s">
        <v>1419</v>
      </c>
      <c r="C24" s="189" t="s">
        <v>64</v>
      </c>
      <c r="D24" s="179" t="s">
        <v>28</v>
      </c>
      <c r="E24" s="178" t="s">
        <v>60</v>
      </c>
      <c r="F24" s="183" t="s">
        <v>449</v>
      </c>
      <c r="G24" s="184">
        <v>45597</v>
      </c>
      <c r="H24" s="184">
        <v>45778</v>
      </c>
      <c r="I24" s="185" t="s">
        <v>10</v>
      </c>
      <c r="J24" s="186">
        <v>55000</v>
      </c>
      <c r="K24" s="186">
        <v>1578.5</v>
      </c>
      <c r="L24" s="186">
        <v>1672</v>
      </c>
      <c r="M24" s="186">
        <v>0</v>
      </c>
      <c r="N24" s="186">
        <v>2559.6799999999998</v>
      </c>
      <c r="O24" s="187">
        <v>25</v>
      </c>
      <c r="P24" s="186">
        <v>50</v>
      </c>
      <c r="Q24" s="186">
        <f>K24+L24+M24+N24+O24+P24</f>
        <v>5885.18</v>
      </c>
      <c r="R24" s="186">
        <f>J24</f>
        <v>55000</v>
      </c>
      <c r="S24" s="186">
        <f>R24-Q24</f>
        <v>49114.82</v>
      </c>
    </row>
    <row r="25" spans="1:19" s="34" customFormat="1" ht="24" customHeight="1">
      <c r="A25" s="177">
        <v>14</v>
      </c>
      <c r="B25" s="188" t="s">
        <v>1413</v>
      </c>
      <c r="C25" s="189" t="s">
        <v>64</v>
      </c>
      <c r="D25" s="179" t="s">
        <v>28</v>
      </c>
      <c r="E25" s="178" t="s">
        <v>60</v>
      </c>
      <c r="F25" s="183" t="s">
        <v>449</v>
      </c>
      <c r="G25" s="184">
        <v>45748</v>
      </c>
      <c r="H25" s="184">
        <v>45931</v>
      </c>
      <c r="I25" s="185" t="s">
        <v>9</v>
      </c>
      <c r="J25" s="186">
        <v>55000</v>
      </c>
      <c r="K25" s="186">
        <v>1578.5</v>
      </c>
      <c r="L25" s="186">
        <v>1672</v>
      </c>
      <c r="M25" s="186">
        <v>0</v>
      </c>
      <c r="N25" s="186">
        <v>2559.6799999999998</v>
      </c>
      <c r="O25" s="187">
        <v>25</v>
      </c>
      <c r="P25" s="186">
        <v>1050</v>
      </c>
      <c r="Q25" s="186">
        <f>K25+L25+M25+N25+O25+P25</f>
        <v>6885.18</v>
      </c>
      <c r="R25" s="186">
        <f>J25</f>
        <v>55000</v>
      </c>
      <c r="S25" s="186">
        <f>R25-Q25</f>
        <v>48114.82</v>
      </c>
    </row>
    <row r="26" spans="1:19" s="34" customFormat="1" ht="24" customHeight="1">
      <c r="A26" s="177">
        <v>15</v>
      </c>
      <c r="B26" s="188" t="s">
        <v>1612</v>
      </c>
      <c r="C26" s="189" t="s">
        <v>186</v>
      </c>
      <c r="D26" s="179" t="s">
        <v>28</v>
      </c>
      <c r="E26" s="178" t="s">
        <v>60</v>
      </c>
      <c r="F26" s="183" t="s">
        <v>449</v>
      </c>
      <c r="G26" s="184">
        <v>45748</v>
      </c>
      <c r="H26" s="184">
        <v>45931</v>
      </c>
      <c r="I26" s="185" t="s">
        <v>10</v>
      </c>
      <c r="J26" s="186">
        <v>45000</v>
      </c>
      <c r="K26" s="186">
        <v>1291.5</v>
      </c>
      <c r="L26" s="186">
        <v>1368</v>
      </c>
      <c r="M26" s="186">
        <v>0</v>
      </c>
      <c r="N26" s="186">
        <v>1148.33</v>
      </c>
      <c r="O26" s="187">
        <v>25</v>
      </c>
      <c r="P26" s="186">
        <v>50</v>
      </c>
      <c r="Q26" s="186">
        <f>K26+L26+M26+N26+O26+P26</f>
        <v>3882.83</v>
      </c>
      <c r="R26" s="186">
        <f>J26</f>
        <v>45000</v>
      </c>
      <c r="S26" s="186">
        <f>R26-Q26</f>
        <v>41117.17</v>
      </c>
    </row>
    <row r="27" spans="1:19" s="34" customFormat="1" ht="24" customHeight="1">
      <c r="A27" s="177">
        <v>16</v>
      </c>
      <c r="B27" s="188" t="s">
        <v>1690</v>
      </c>
      <c r="C27" s="189" t="s">
        <v>1562</v>
      </c>
      <c r="D27" s="179" t="s">
        <v>28</v>
      </c>
      <c r="E27" s="178" t="s">
        <v>1364</v>
      </c>
      <c r="F27" s="183" t="s">
        <v>449</v>
      </c>
      <c r="G27" s="184">
        <v>45717</v>
      </c>
      <c r="H27" s="184">
        <v>45901</v>
      </c>
      <c r="I27" s="185" t="s">
        <v>9</v>
      </c>
      <c r="J27" s="186">
        <v>170000</v>
      </c>
      <c r="K27" s="186">
        <v>4879</v>
      </c>
      <c r="L27" s="186">
        <v>5168</v>
      </c>
      <c r="M27" s="186">
        <v>0</v>
      </c>
      <c r="N27" s="186">
        <v>28571.119999999999</v>
      </c>
      <c r="O27" s="187">
        <v>25</v>
      </c>
      <c r="P27" s="186">
        <v>50</v>
      </c>
      <c r="Q27" s="186">
        <f>K27+L27+M27+N27+O27+P27</f>
        <v>38693.119999999995</v>
      </c>
      <c r="R27" s="186">
        <f>J27</f>
        <v>170000</v>
      </c>
      <c r="S27" s="186">
        <f>R27-Q27</f>
        <v>131306.88</v>
      </c>
    </row>
    <row r="28" spans="1:19" s="34" customFormat="1" ht="24" customHeight="1">
      <c r="A28" s="177">
        <v>17</v>
      </c>
      <c r="B28" s="188" t="s">
        <v>1362</v>
      </c>
      <c r="C28" s="178" t="s">
        <v>1363</v>
      </c>
      <c r="D28" s="178" t="s">
        <v>1364</v>
      </c>
      <c r="E28" s="178" t="s">
        <v>1364</v>
      </c>
      <c r="F28" s="183" t="s">
        <v>449</v>
      </c>
      <c r="G28" s="184">
        <v>45717</v>
      </c>
      <c r="H28" s="184">
        <v>45901</v>
      </c>
      <c r="I28" s="185" t="s">
        <v>9</v>
      </c>
      <c r="J28" s="186">
        <v>120000</v>
      </c>
      <c r="K28" s="186">
        <v>3444</v>
      </c>
      <c r="L28" s="186">
        <v>3648</v>
      </c>
      <c r="M28" s="186">
        <v>0</v>
      </c>
      <c r="N28" s="186">
        <v>16809.87</v>
      </c>
      <c r="O28" s="187">
        <v>25</v>
      </c>
      <c r="P28" s="186">
        <v>50</v>
      </c>
      <c r="Q28" s="186">
        <f>K28+L28+M28+N28+O28+P28</f>
        <v>23976.87</v>
      </c>
      <c r="R28" s="186">
        <f>J28</f>
        <v>120000</v>
      </c>
      <c r="S28" s="186">
        <f>R28-Q28</f>
        <v>96023.13</v>
      </c>
    </row>
    <row r="29" spans="1:19" s="34" customFormat="1" ht="24" customHeight="1">
      <c r="A29" s="177">
        <v>18</v>
      </c>
      <c r="B29" s="188" t="s">
        <v>1625</v>
      </c>
      <c r="C29" s="178" t="s">
        <v>1626</v>
      </c>
      <c r="D29" s="178" t="s">
        <v>1364</v>
      </c>
      <c r="E29" s="178" t="s">
        <v>1364</v>
      </c>
      <c r="F29" s="183" t="s">
        <v>449</v>
      </c>
      <c r="G29" s="184">
        <v>45748</v>
      </c>
      <c r="H29" s="184">
        <v>45931</v>
      </c>
      <c r="I29" s="185" t="s">
        <v>9</v>
      </c>
      <c r="J29" s="186">
        <v>55000</v>
      </c>
      <c r="K29" s="186">
        <v>1578.5</v>
      </c>
      <c r="L29" s="186">
        <v>1672</v>
      </c>
      <c r="M29" s="186">
        <v>0</v>
      </c>
      <c r="N29" s="186">
        <v>2559.6799999999998</v>
      </c>
      <c r="O29" s="187">
        <v>25</v>
      </c>
      <c r="P29" s="186">
        <v>50</v>
      </c>
      <c r="Q29" s="186">
        <f>K29+L29+M29+N29+O29+P29</f>
        <v>5885.18</v>
      </c>
      <c r="R29" s="186">
        <f>J29</f>
        <v>55000</v>
      </c>
      <c r="S29" s="186">
        <f>R29-Q29</f>
        <v>49114.82</v>
      </c>
    </row>
    <row r="30" spans="1:19" s="34" customFormat="1" ht="24" customHeight="1">
      <c r="A30" s="177">
        <v>19</v>
      </c>
      <c r="B30" s="188" t="s">
        <v>1700</v>
      </c>
      <c r="C30" s="178" t="s">
        <v>47</v>
      </c>
      <c r="D30" s="178" t="s">
        <v>1364</v>
      </c>
      <c r="E30" s="178" t="s">
        <v>1364</v>
      </c>
      <c r="F30" s="183" t="s">
        <v>449</v>
      </c>
      <c r="G30" s="184">
        <v>45689</v>
      </c>
      <c r="H30" s="184">
        <v>45870</v>
      </c>
      <c r="I30" s="185" t="s">
        <v>9</v>
      </c>
      <c r="J30" s="186">
        <v>55000</v>
      </c>
      <c r="K30" s="186">
        <v>1578.5</v>
      </c>
      <c r="L30" s="186">
        <v>1672</v>
      </c>
      <c r="M30" s="186">
        <v>0</v>
      </c>
      <c r="N30" s="186">
        <v>2559.6799999999998</v>
      </c>
      <c r="O30" s="187">
        <v>25</v>
      </c>
      <c r="P30" s="186">
        <v>2468.75</v>
      </c>
      <c r="Q30" s="186">
        <f>K30+L30+M30+N30+O30+P30</f>
        <v>8303.93</v>
      </c>
      <c r="R30" s="186">
        <f>J30</f>
        <v>55000</v>
      </c>
      <c r="S30" s="186">
        <f>R30-Q30</f>
        <v>46696.07</v>
      </c>
    </row>
    <row r="31" spans="1:19" s="34" customFormat="1" ht="24" customHeight="1">
      <c r="A31" s="177">
        <v>20</v>
      </c>
      <c r="B31" s="188" t="s">
        <v>1704</v>
      </c>
      <c r="C31" s="178" t="s">
        <v>47</v>
      </c>
      <c r="D31" s="178" t="s">
        <v>1364</v>
      </c>
      <c r="E31" s="178" t="s">
        <v>1364</v>
      </c>
      <c r="F31" s="183" t="s">
        <v>449</v>
      </c>
      <c r="G31" s="192">
        <v>45689</v>
      </c>
      <c r="H31" s="192">
        <v>45870</v>
      </c>
      <c r="I31" s="185" t="s">
        <v>9</v>
      </c>
      <c r="J31" s="186">
        <v>55000</v>
      </c>
      <c r="K31" s="186">
        <v>1578.5</v>
      </c>
      <c r="L31" s="186">
        <v>1672</v>
      </c>
      <c r="M31" s="186">
        <v>0</v>
      </c>
      <c r="N31" s="186">
        <v>2559.6799999999998</v>
      </c>
      <c r="O31" s="187">
        <v>25</v>
      </c>
      <c r="P31" s="186">
        <v>0</v>
      </c>
      <c r="Q31" s="186">
        <f>K31+L31+M31+N31+O31+P31</f>
        <v>5835.18</v>
      </c>
      <c r="R31" s="186">
        <f>J31</f>
        <v>55000</v>
      </c>
      <c r="S31" s="186">
        <f>R31-Q31</f>
        <v>49164.82</v>
      </c>
    </row>
    <row r="32" spans="1:19" s="34" customFormat="1" ht="24" customHeight="1">
      <c r="A32" s="177">
        <v>21</v>
      </c>
      <c r="B32" s="188" t="s">
        <v>1693</v>
      </c>
      <c r="C32" s="189" t="s">
        <v>1694</v>
      </c>
      <c r="D32" s="178" t="s">
        <v>1364</v>
      </c>
      <c r="E32" s="178" t="s">
        <v>1364</v>
      </c>
      <c r="F32" s="183" t="s">
        <v>449</v>
      </c>
      <c r="G32" s="184">
        <v>45627</v>
      </c>
      <c r="H32" s="184">
        <v>45809</v>
      </c>
      <c r="I32" s="185" t="s">
        <v>9</v>
      </c>
      <c r="J32" s="187">
        <v>26000</v>
      </c>
      <c r="K32" s="186">
        <v>746.2</v>
      </c>
      <c r="L32" s="186">
        <v>790.4</v>
      </c>
      <c r="M32" s="186">
        <v>0</v>
      </c>
      <c r="N32" s="186">
        <v>0</v>
      </c>
      <c r="O32" s="187">
        <v>25</v>
      </c>
      <c r="P32" s="186">
        <v>50</v>
      </c>
      <c r="Q32" s="186">
        <f>K32+L32+M32+N32+O32+P32</f>
        <v>1611.6</v>
      </c>
      <c r="R32" s="186">
        <f>J32</f>
        <v>26000</v>
      </c>
      <c r="S32" s="186">
        <f>R32-Q32</f>
        <v>24388.400000000001</v>
      </c>
    </row>
    <row r="33" spans="1:19" s="34" customFormat="1" ht="24" customHeight="1">
      <c r="A33" s="177">
        <v>22</v>
      </c>
      <c r="B33" s="190" t="s">
        <v>1400</v>
      </c>
      <c r="C33" s="181" t="s">
        <v>197</v>
      </c>
      <c r="D33" s="178" t="s">
        <v>1364</v>
      </c>
      <c r="E33" s="179" t="s">
        <v>87</v>
      </c>
      <c r="F33" s="183" t="s">
        <v>449</v>
      </c>
      <c r="G33" s="184">
        <v>45717</v>
      </c>
      <c r="H33" s="184">
        <v>45901</v>
      </c>
      <c r="I33" s="185" t="s">
        <v>9</v>
      </c>
      <c r="J33" s="186">
        <v>105000</v>
      </c>
      <c r="K33" s="186">
        <v>3013.5</v>
      </c>
      <c r="L33" s="186">
        <v>3192</v>
      </c>
      <c r="M33" s="186">
        <v>0</v>
      </c>
      <c r="N33" s="186">
        <v>13281.49</v>
      </c>
      <c r="O33" s="187">
        <v>25</v>
      </c>
      <c r="P33" s="186">
        <v>5293</v>
      </c>
      <c r="Q33" s="186">
        <f>K33+L33+M33+N33+O33+P33</f>
        <v>24804.989999999998</v>
      </c>
      <c r="R33" s="186">
        <f>J33</f>
        <v>105000</v>
      </c>
      <c r="S33" s="186">
        <f>R33-Q33</f>
        <v>80195.010000000009</v>
      </c>
    </row>
    <row r="34" spans="1:19" s="34" customFormat="1" ht="24" customHeight="1">
      <c r="A34" s="177">
        <v>23</v>
      </c>
      <c r="B34" s="188" t="s">
        <v>1496</v>
      </c>
      <c r="C34" s="189" t="s">
        <v>77</v>
      </c>
      <c r="D34" s="178" t="s">
        <v>1364</v>
      </c>
      <c r="E34" s="179" t="s">
        <v>87</v>
      </c>
      <c r="F34" s="183" t="s">
        <v>449</v>
      </c>
      <c r="G34" s="184">
        <v>45778</v>
      </c>
      <c r="H34" s="184">
        <v>45962</v>
      </c>
      <c r="I34" s="185" t="s">
        <v>10</v>
      </c>
      <c r="J34" s="186">
        <v>60000</v>
      </c>
      <c r="K34" s="186">
        <v>1722</v>
      </c>
      <c r="L34" s="186">
        <v>1824</v>
      </c>
      <c r="M34" s="186">
        <v>0</v>
      </c>
      <c r="N34" s="186">
        <v>3486.68</v>
      </c>
      <c r="O34" s="187">
        <v>25</v>
      </c>
      <c r="P34" s="186">
        <v>2050</v>
      </c>
      <c r="Q34" s="186">
        <f>K34+L34+M34+N34+O34+P34</f>
        <v>9107.68</v>
      </c>
      <c r="R34" s="186">
        <f>J34</f>
        <v>60000</v>
      </c>
      <c r="S34" s="186">
        <f>R34-Q34</f>
        <v>50892.32</v>
      </c>
    </row>
    <row r="35" spans="1:19" s="34" customFormat="1" ht="24" customHeight="1">
      <c r="A35" s="177">
        <v>24</v>
      </c>
      <c r="B35" s="190" t="s">
        <v>1456</v>
      </c>
      <c r="C35" s="181" t="s">
        <v>47</v>
      </c>
      <c r="D35" s="178" t="s">
        <v>1364</v>
      </c>
      <c r="E35" s="179" t="s">
        <v>87</v>
      </c>
      <c r="F35" s="183" t="s">
        <v>449</v>
      </c>
      <c r="G35" s="184">
        <v>45658</v>
      </c>
      <c r="H35" s="184">
        <v>45839</v>
      </c>
      <c r="I35" s="185" t="s">
        <v>9</v>
      </c>
      <c r="J35" s="186">
        <v>55000</v>
      </c>
      <c r="K35" s="186">
        <v>1578.5</v>
      </c>
      <c r="L35" s="186">
        <v>1672</v>
      </c>
      <c r="M35" s="186">
        <v>0</v>
      </c>
      <c r="N35" s="186">
        <v>2559.6799999999998</v>
      </c>
      <c r="O35" s="187">
        <v>25</v>
      </c>
      <c r="P35" s="186">
        <v>1050</v>
      </c>
      <c r="Q35" s="186">
        <f>K35+L35+M35+N35+O35+P35</f>
        <v>6885.18</v>
      </c>
      <c r="R35" s="186">
        <f>J35</f>
        <v>55000</v>
      </c>
      <c r="S35" s="186">
        <f>R35-Q35</f>
        <v>48114.82</v>
      </c>
    </row>
    <row r="36" spans="1:19" s="34" customFormat="1" ht="24" customHeight="1">
      <c r="A36" s="177">
        <v>25</v>
      </c>
      <c r="B36" s="190" t="s">
        <v>1450</v>
      </c>
      <c r="C36" s="181" t="s">
        <v>1389</v>
      </c>
      <c r="D36" s="178" t="s">
        <v>1364</v>
      </c>
      <c r="E36" s="179" t="s">
        <v>87</v>
      </c>
      <c r="F36" s="183" t="s">
        <v>449</v>
      </c>
      <c r="G36" s="184">
        <v>45748</v>
      </c>
      <c r="H36" s="184">
        <v>45931</v>
      </c>
      <c r="I36" s="185" t="s">
        <v>10</v>
      </c>
      <c r="J36" s="186">
        <v>45000</v>
      </c>
      <c r="K36" s="186">
        <v>1291.5</v>
      </c>
      <c r="L36" s="186">
        <v>1368</v>
      </c>
      <c r="M36" s="186">
        <v>1715.46</v>
      </c>
      <c r="N36" s="186">
        <v>891.01</v>
      </c>
      <c r="O36" s="187">
        <v>25</v>
      </c>
      <c r="P36" s="186">
        <v>0</v>
      </c>
      <c r="Q36" s="186">
        <f>K36+L36+M36+N36+O36+P36</f>
        <v>5290.97</v>
      </c>
      <c r="R36" s="186">
        <f>J36</f>
        <v>45000</v>
      </c>
      <c r="S36" s="186">
        <f>R36-Q36</f>
        <v>39709.03</v>
      </c>
    </row>
    <row r="37" spans="1:19" s="34" customFormat="1" ht="24" customHeight="1">
      <c r="A37" s="177">
        <v>26</v>
      </c>
      <c r="B37" s="190" t="s">
        <v>1561</v>
      </c>
      <c r="C37" s="181" t="s">
        <v>1562</v>
      </c>
      <c r="D37" s="179" t="s">
        <v>425</v>
      </c>
      <c r="E37" s="179" t="s">
        <v>425</v>
      </c>
      <c r="F37" s="183" t="s">
        <v>449</v>
      </c>
      <c r="G37" s="184">
        <v>45536</v>
      </c>
      <c r="H37" s="184">
        <v>45717</v>
      </c>
      <c r="I37" s="185" t="s">
        <v>10</v>
      </c>
      <c r="J37" s="186">
        <v>170000</v>
      </c>
      <c r="K37" s="186">
        <v>4879</v>
      </c>
      <c r="L37" s="186">
        <v>5168</v>
      </c>
      <c r="M37" s="186">
        <v>0</v>
      </c>
      <c r="N37" s="186">
        <v>28571.119999999999</v>
      </c>
      <c r="O37" s="187">
        <v>25</v>
      </c>
      <c r="P37" s="186">
        <v>0</v>
      </c>
      <c r="Q37" s="186">
        <f>K37+L37+M37+N37+O37+P37</f>
        <v>38643.119999999995</v>
      </c>
      <c r="R37" s="186">
        <f>J37</f>
        <v>170000</v>
      </c>
      <c r="S37" s="186">
        <f>R37-Q37</f>
        <v>131356.88</v>
      </c>
    </row>
    <row r="38" spans="1:19" s="34" customFormat="1" ht="24" customHeight="1">
      <c r="A38" s="177">
        <v>27</v>
      </c>
      <c r="B38" s="190" t="s">
        <v>1578</v>
      </c>
      <c r="C38" s="181" t="s">
        <v>1423</v>
      </c>
      <c r="D38" s="179" t="s">
        <v>425</v>
      </c>
      <c r="E38" s="179" t="s">
        <v>425</v>
      </c>
      <c r="F38" s="183" t="s">
        <v>449</v>
      </c>
      <c r="G38" s="184">
        <v>45597</v>
      </c>
      <c r="H38" s="184">
        <v>45778</v>
      </c>
      <c r="I38" s="185" t="s">
        <v>9</v>
      </c>
      <c r="J38" s="186">
        <v>120000</v>
      </c>
      <c r="K38" s="186">
        <v>3444</v>
      </c>
      <c r="L38" s="186">
        <v>3648</v>
      </c>
      <c r="M38" s="186">
        <v>0</v>
      </c>
      <c r="N38" s="186">
        <v>16809.87</v>
      </c>
      <c r="O38" s="187">
        <v>25</v>
      </c>
      <c r="P38" s="186">
        <v>0</v>
      </c>
      <c r="Q38" s="186">
        <f>K38+L38+M38+N38+O38+P38</f>
        <v>23926.87</v>
      </c>
      <c r="R38" s="186">
        <f>J38</f>
        <v>120000</v>
      </c>
      <c r="S38" s="186">
        <f>R38-Q38</f>
        <v>96073.13</v>
      </c>
    </row>
    <row r="39" spans="1:19" s="34" customFormat="1" ht="24" customHeight="1">
      <c r="A39" s="177">
        <v>28</v>
      </c>
      <c r="B39" s="190" t="s">
        <v>1580</v>
      </c>
      <c r="C39" s="181" t="s">
        <v>1375</v>
      </c>
      <c r="D39" s="179" t="s">
        <v>425</v>
      </c>
      <c r="E39" s="179" t="s">
        <v>425</v>
      </c>
      <c r="F39" s="183" t="s">
        <v>449</v>
      </c>
      <c r="G39" s="184">
        <v>45597</v>
      </c>
      <c r="H39" s="184">
        <v>45778</v>
      </c>
      <c r="I39" s="185" t="s">
        <v>10</v>
      </c>
      <c r="J39" s="186">
        <v>70000</v>
      </c>
      <c r="K39" s="186">
        <v>2009</v>
      </c>
      <c r="L39" s="186">
        <v>2128</v>
      </c>
      <c r="M39" s="186">
        <v>1715.46</v>
      </c>
      <c r="N39" s="186">
        <v>5025.38</v>
      </c>
      <c r="O39" s="187">
        <v>25</v>
      </c>
      <c r="P39" s="186">
        <v>0</v>
      </c>
      <c r="Q39" s="186">
        <f>K39+L39+M39+N39+O39+P39</f>
        <v>10902.84</v>
      </c>
      <c r="R39" s="186">
        <f>J39</f>
        <v>70000</v>
      </c>
      <c r="S39" s="186">
        <f>R39-Q39</f>
        <v>59097.16</v>
      </c>
    </row>
    <row r="40" spans="1:19" s="34" customFormat="1" ht="24" customHeight="1">
      <c r="A40" s="177">
        <v>29</v>
      </c>
      <c r="B40" s="190" t="s">
        <v>1599</v>
      </c>
      <c r="C40" s="181" t="s">
        <v>1600</v>
      </c>
      <c r="D40" s="179" t="s">
        <v>425</v>
      </c>
      <c r="E40" s="179" t="s">
        <v>425</v>
      </c>
      <c r="F40" s="183" t="s">
        <v>449</v>
      </c>
      <c r="G40" s="184">
        <v>45689</v>
      </c>
      <c r="H40" s="184">
        <v>45870</v>
      </c>
      <c r="I40" s="185" t="s">
        <v>9</v>
      </c>
      <c r="J40" s="186">
        <v>75000</v>
      </c>
      <c r="K40" s="186">
        <v>2152.5</v>
      </c>
      <c r="L40" s="186">
        <v>2280</v>
      </c>
      <c r="M40" s="186">
        <v>0</v>
      </c>
      <c r="N40" s="186">
        <v>6309.38</v>
      </c>
      <c r="O40" s="187">
        <v>25</v>
      </c>
      <c r="P40" s="186">
        <v>0</v>
      </c>
      <c r="Q40" s="186">
        <f>K40+L40+M40+N40+O40+P40</f>
        <v>10766.880000000001</v>
      </c>
      <c r="R40" s="186">
        <f>J40</f>
        <v>75000</v>
      </c>
      <c r="S40" s="186">
        <f>R40-Q40</f>
        <v>64233.119999999995</v>
      </c>
    </row>
    <row r="41" spans="1:19" s="34" customFormat="1" ht="24" customHeight="1">
      <c r="A41" s="177">
        <v>30</v>
      </c>
      <c r="B41" s="190" t="s">
        <v>1524</v>
      </c>
      <c r="C41" s="181" t="s">
        <v>47</v>
      </c>
      <c r="D41" s="179" t="s">
        <v>425</v>
      </c>
      <c r="E41" s="179" t="s">
        <v>425</v>
      </c>
      <c r="F41" s="183" t="s">
        <v>449</v>
      </c>
      <c r="G41" s="184">
        <v>45717</v>
      </c>
      <c r="H41" s="184">
        <v>45901</v>
      </c>
      <c r="I41" s="185" t="s">
        <v>10</v>
      </c>
      <c r="J41" s="186">
        <v>75000</v>
      </c>
      <c r="K41" s="186">
        <v>2152.5</v>
      </c>
      <c r="L41" s="186">
        <v>2280</v>
      </c>
      <c r="M41" s="186">
        <v>0</v>
      </c>
      <c r="N41" s="186">
        <v>6309.38</v>
      </c>
      <c r="O41" s="187">
        <v>25</v>
      </c>
      <c r="P41" s="186">
        <v>4250</v>
      </c>
      <c r="Q41" s="186">
        <f>K41+L41+M41+N41+O41+P41</f>
        <v>15016.880000000001</v>
      </c>
      <c r="R41" s="186">
        <f>J41</f>
        <v>75000</v>
      </c>
      <c r="S41" s="186">
        <f>R41-Q41</f>
        <v>59983.119999999995</v>
      </c>
    </row>
    <row r="42" spans="1:19" s="34" customFormat="1" ht="24" customHeight="1">
      <c r="A42" s="177">
        <v>31</v>
      </c>
      <c r="B42" s="190" t="s">
        <v>1579</v>
      </c>
      <c r="C42" s="181" t="s">
        <v>47</v>
      </c>
      <c r="D42" s="179" t="s">
        <v>425</v>
      </c>
      <c r="E42" s="179" t="s">
        <v>425</v>
      </c>
      <c r="F42" s="183" t="s">
        <v>449</v>
      </c>
      <c r="G42" s="184">
        <v>45627</v>
      </c>
      <c r="H42" s="184">
        <v>45809</v>
      </c>
      <c r="I42" s="185" t="s">
        <v>9</v>
      </c>
      <c r="J42" s="186">
        <v>55000</v>
      </c>
      <c r="K42" s="186">
        <v>1578.5</v>
      </c>
      <c r="L42" s="186">
        <v>1672</v>
      </c>
      <c r="M42" s="186">
        <v>0</v>
      </c>
      <c r="N42" s="186">
        <v>2559.6799999999998</v>
      </c>
      <c r="O42" s="187">
        <v>25</v>
      </c>
      <c r="P42" s="186">
        <v>0</v>
      </c>
      <c r="Q42" s="186">
        <f>K42+L42+M42+N42+O42+P42</f>
        <v>5835.18</v>
      </c>
      <c r="R42" s="186">
        <f>J42</f>
        <v>55000</v>
      </c>
      <c r="S42" s="186">
        <f>R42-Q42</f>
        <v>49164.82</v>
      </c>
    </row>
    <row r="43" spans="1:19" s="34" customFormat="1" ht="24" customHeight="1">
      <c r="A43" s="177">
        <v>32</v>
      </c>
      <c r="B43" s="190" t="s">
        <v>1387</v>
      </c>
      <c r="C43" s="181" t="s">
        <v>1388</v>
      </c>
      <c r="D43" s="179" t="s">
        <v>425</v>
      </c>
      <c r="E43" s="179" t="s">
        <v>425</v>
      </c>
      <c r="F43" s="183" t="s">
        <v>449</v>
      </c>
      <c r="G43" s="184">
        <v>45689</v>
      </c>
      <c r="H43" s="184">
        <v>45870</v>
      </c>
      <c r="I43" s="185" t="s">
        <v>10</v>
      </c>
      <c r="J43" s="186">
        <v>37752</v>
      </c>
      <c r="K43" s="186">
        <v>1083.48</v>
      </c>
      <c r="L43" s="186">
        <v>1147.6600000000001</v>
      </c>
      <c r="M43" s="186">
        <v>1715.46</v>
      </c>
      <c r="N43" s="186">
        <v>0</v>
      </c>
      <c r="O43" s="187">
        <v>25</v>
      </c>
      <c r="P43" s="186">
        <v>0</v>
      </c>
      <c r="Q43" s="186">
        <f>K43+L43+M43+N43+O43+P43</f>
        <v>3971.6000000000004</v>
      </c>
      <c r="R43" s="186">
        <f>J43</f>
        <v>37752</v>
      </c>
      <c r="S43" s="186">
        <f>R43-Q43</f>
        <v>33780.400000000001</v>
      </c>
    </row>
    <row r="44" spans="1:19" s="34" customFormat="1" ht="24" customHeight="1">
      <c r="A44" s="177">
        <v>33</v>
      </c>
      <c r="B44" s="190" t="s">
        <v>1431</v>
      </c>
      <c r="C44" s="181" t="s">
        <v>1432</v>
      </c>
      <c r="D44" s="179" t="s">
        <v>425</v>
      </c>
      <c r="E44" s="179" t="s">
        <v>425</v>
      </c>
      <c r="F44" s="183" t="s">
        <v>449</v>
      </c>
      <c r="G44" s="184">
        <v>45717</v>
      </c>
      <c r="H44" s="184">
        <v>45901</v>
      </c>
      <c r="I44" s="185" t="s">
        <v>10</v>
      </c>
      <c r="J44" s="186">
        <v>55000</v>
      </c>
      <c r="K44" s="186">
        <v>1578.5</v>
      </c>
      <c r="L44" s="186">
        <v>1672</v>
      </c>
      <c r="M44" s="186">
        <v>0</v>
      </c>
      <c r="N44" s="186">
        <v>2559.6799999999998</v>
      </c>
      <c r="O44" s="187">
        <v>25</v>
      </c>
      <c r="P44" s="186">
        <v>50</v>
      </c>
      <c r="Q44" s="186">
        <f>K44+L44+M44+N44+O44+P44</f>
        <v>5885.18</v>
      </c>
      <c r="R44" s="186">
        <f>J44</f>
        <v>55000</v>
      </c>
      <c r="S44" s="186">
        <f>R44-Q44</f>
        <v>49114.82</v>
      </c>
    </row>
    <row r="45" spans="1:19" s="34" customFormat="1" ht="24" customHeight="1">
      <c r="A45" s="177">
        <v>34</v>
      </c>
      <c r="B45" s="190" t="s">
        <v>1627</v>
      </c>
      <c r="C45" s="181" t="s">
        <v>1432</v>
      </c>
      <c r="D45" s="179" t="s">
        <v>425</v>
      </c>
      <c r="E45" s="179" t="s">
        <v>425</v>
      </c>
      <c r="F45" s="183" t="s">
        <v>449</v>
      </c>
      <c r="G45" s="184">
        <v>45536</v>
      </c>
      <c r="H45" s="184">
        <v>45717</v>
      </c>
      <c r="I45" s="185" t="s">
        <v>9</v>
      </c>
      <c r="J45" s="186">
        <v>55000</v>
      </c>
      <c r="K45" s="186">
        <v>1578.5</v>
      </c>
      <c r="L45" s="186">
        <v>1672</v>
      </c>
      <c r="M45" s="186">
        <v>0</v>
      </c>
      <c r="N45" s="186">
        <v>2559.6799999999998</v>
      </c>
      <c r="O45" s="187">
        <v>25</v>
      </c>
      <c r="P45" s="186">
        <v>0</v>
      </c>
      <c r="Q45" s="186">
        <f>K45+L45+M45+N45+O45+P45</f>
        <v>5835.18</v>
      </c>
      <c r="R45" s="186">
        <f>J45</f>
        <v>55000</v>
      </c>
      <c r="S45" s="186">
        <f>R45-Q45</f>
        <v>49164.82</v>
      </c>
    </row>
    <row r="46" spans="1:19" s="34" customFormat="1" ht="24" customHeight="1">
      <c r="A46" s="177">
        <v>35</v>
      </c>
      <c r="B46" s="190" t="s">
        <v>1448</v>
      </c>
      <c r="C46" s="181" t="s">
        <v>1449</v>
      </c>
      <c r="D46" s="179" t="s">
        <v>425</v>
      </c>
      <c r="E46" s="179" t="s">
        <v>425</v>
      </c>
      <c r="F46" s="183" t="s">
        <v>449</v>
      </c>
      <c r="G46" s="184">
        <v>45658</v>
      </c>
      <c r="H46" s="184">
        <v>45839</v>
      </c>
      <c r="I46" s="185" t="s">
        <v>10</v>
      </c>
      <c r="J46" s="186">
        <v>60000</v>
      </c>
      <c r="K46" s="186">
        <v>1722</v>
      </c>
      <c r="L46" s="186">
        <v>1824</v>
      </c>
      <c r="M46" s="186">
        <v>0</v>
      </c>
      <c r="N46" s="186">
        <v>3486.68</v>
      </c>
      <c r="O46" s="187">
        <v>25</v>
      </c>
      <c r="P46" s="186">
        <v>0</v>
      </c>
      <c r="Q46" s="186">
        <f>K46+L46+M46+N46+O46+P46</f>
        <v>7057.68</v>
      </c>
      <c r="R46" s="186">
        <f>J46</f>
        <v>60000</v>
      </c>
      <c r="S46" s="186">
        <f>R46-Q46</f>
        <v>52942.32</v>
      </c>
    </row>
    <row r="47" spans="1:19" s="34" customFormat="1" ht="24" customHeight="1">
      <c r="A47" s="177">
        <v>36</v>
      </c>
      <c r="B47" s="190" t="s">
        <v>1461</v>
      </c>
      <c r="C47" s="181" t="s">
        <v>1462</v>
      </c>
      <c r="D47" s="179" t="s">
        <v>425</v>
      </c>
      <c r="E47" s="179" t="s">
        <v>425</v>
      </c>
      <c r="F47" s="183" t="s">
        <v>449</v>
      </c>
      <c r="G47" s="184">
        <v>45597</v>
      </c>
      <c r="H47" s="184">
        <v>45778</v>
      </c>
      <c r="I47" s="185" t="s">
        <v>9</v>
      </c>
      <c r="J47" s="186">
        <v>60000</v>
      </c>
      <c r="K47" s="186">
        <v>1722</v>
      </c>
      <c r="L47" s="186">
        <v>1824</v>
      </c>
      <c r="M47" s="186">
        <v>0</v>
      </c>
      <c r="N47" s="186">
        <v>3486.68</v>
      </c>
      <c r="O47" s="187">
        <v>25</v>
      </c>
      <c r="P47" s="186">
        <v>0</v>
      </c>
      <c r="Q47" s="186">
        <f>K47+L47+M47+N47+O47+P47</f>
        <v>7057.68</v>
      </c>
      <c r="R47" s="186">
        <f>J47</f>
        <v>60000</v>
      </c>
      <c r="S47" s="186">
        <f>R47-Q47</f>
        <v>52942.32</v>
      </c>
    </row>
    <row r="48" spans="1:19" s="34" customFormat="1" ht="24" customHeight="1">
      <c r="A48" s="177">
        <v>37</v>
      </c>
      <c r="B48" s="190" t="s">
        <v>1411</v>
      </c>
      <c r="C48" s="181" t="s">
        <v>1412</v>
      </c>
      <c r="D48" s="179" t="s">
        <v>425</v>
      </c>
      <c r="E48" s="179" t="s">
        <v>425</v>
      </c>
      <c r="F48" s="183" t="s">
        <v>449</v>
      </c>
      <c r="G48" s="184">
        <v>45748</v>
      </c>
      <c r="H48" s="184">
        <v>45931</v>
      </c>
      <c r="I48" s="185" t="s">
        <v>9</v>
      </c>
      <c r="J48" s="186">
        <v>40000</v>
      </c>
      <c r="K48" s="186">
        <v>1148</v>
      </c>
      <c r="L48" s="186">
        <v>1216</v>
      </c>
      <c r="M48" s="186">
        <v>0</v>
      </c>
      <c r="N48" s="186">
        <v>442.65</v>
      </c>
      <c r="O48" s="187">
        <v>25</v>
      </c>
      <c r="P48" s="186">
        <v>50</v>
      </c>
      <c r="Q48" s="186">
        <f>K48+L48+M48+N48+O48+P48</f>
        <v>2881.65</v>
      </c>
      <c r="R48" s="186">
        <f>J48</f>
        <v>40000</v>
      </c>
      <c r="S48" s="186">
        <f>R48-Q48</f>
        <v>37118.35</v>
      </c>
    </row>
    <row r="49" spans="1:19" s="34" customFormat="1" ht="24" customHeight="1">
      <c r="A49" s="177">
        <v>38</v>
      </c>
      <c r="B49" s="190" t="s">
        <v>1542</v>
      </c>
      <c r="C49" s="181" t="s">
        <v>1389</v>
      </c>
      <c r="D49" s="179" t="s">
        <v>425</v>
      </c>
      <c r="E49" s="179" t="s">
        <v>425</v>
      </c>
      <c r="F49" s="183" t="s">
        <v>449</v>
      </c>
      <c r="G49" s="184">
        <v>45597</v>
      </c>
      <c r="H49" s="184">
        <v>45778</v>
      </c>
      <c r="I49" s="185" t="s">
        <v>10</v>
      </c>
      <c r="J49" s="186">
        <v>65000</v>
      </c>
      <c r="K49" s="186">
        <v>1865.5</v>
      </c>
      <c r="L49" s="186">
        <v>1976</v>
      </c>
      <c r="M49" s="186">
        <v>0</v>
      </c>
      <c r="N49" s="186">
        <v>4427.58</v>
      </c>
      <c r="O49" s="187">
        <v>25</v>
      </c>
      <c r="P49" s="186">
        <v>628</v>
      </c>
      <c r="Q49" s="186">
        <f>K49+L49+M49+N49+O49+P49</f>
        <v>8922.08</v>
      </c>
      <c r="R49" s="186">
        <f>J49</f>
        <v>65000</v>
      </c>
      <c r="S49" s="186">
        <f>R49-Q49</f>
        <v>56077.919999999998</v>
      </c>
    </row>
    <row r="50" spans="1:19" s="34" customFormat="1" ht="24" customHeight="1">
      <c r="A50" s="177">
        <v>39</v>
      </c>
      <c r="B50" s="190" t="s">
        <v>1518</v>
      </c>
      <c r="C50" s="181" t="s">
        <v>1389</v>
      </c>
      <c r="D50" s="179" t="s">
        <v>425</v>
      </c>
      <c r="E50" s="179" t="s">
        <v>425</v>
      </c>
      <c r="F50" s="183" t="s">
        <v>449</v>
      </c>
      <c r="G50" s="184">
        <v>45597</v>
      </c>
      <c r="H50" s="184">
        <v>45778</v>
      </c>
      <c r="I50" s="185" t="s">
        <v>10</v>
      </c>
      <c r="J50" s="186">
        <v>50000</v>
      </c>
      <c r="K50" s="186">
        <v>1435</v>
      </c>
      <c r="L50" s="186">
        <v>1520</v>
      </c>
      <c r="M50" s="186">
        <v>0</v>
      </c>
      <c r="N50" s="186">
        <v>1854</v>
      </c>
      <c r="O50" s="187">
        <v>25</v>
      </c>
      <c r="P50" s="186">
        <v>6012.15</v>
      </c>
      <c r="Q50" s="186">
        <f>K50+L50+M50+N50+O50+P50</f>
        <v>10846.15</v>
      </c>
      <c r="R50" s="186">
        <f>J50</f>
        <v>50000</v>
      </c>
      <c r="S50" s="186">
        <f>R50-Q50</f>
        <v>39153.85</v>
      </c>
    </row>
    <row r="51" spans="1:19" s="34" customFormat="1" ht="24" customHeight="1">
      <c r="A51" s="177">
        <v>40</v>
      </c>
      <c r="B51" s="190" t="s">
        <v>1398</v>
      </c>
      <c r="C51" s="181" t="s">
        <v>1389</v>
      </c>
      <c r="D51" s="179" t="s">
        <v>425</v>
      </c>
      <c r="E51" s="179" t="s">
        <v>425</v>
      </c>
      <c r="F51" s="183" t="s">
        <v>449</v>
      </c>
      <c r="G51" s="184">
        <v>45597</v>
      </c>
      <c r="H51" s="184">
        <v>45778</v>
      </c>
      <c r="I51" s="185" t="s">
        <v>9</v>
      </c>
      <c r="J51" s="186">
        <v>41000</v>
      </c>
      <c r="K51" s="186">
        <v>1176.7</v>
      </c>
      <c r="L51" s="186">
        <v>1246.4000000000001</v>
      </c>
      <c r="M51" s="186">
        <v>0</v>
      </c>
      <c r="N51" s="186">
        <v>583.79</v>
      </c>
      <c r="O51" s="187">
        <v>25</v>
      </c>
      <c r="P51" s="186">
        <v>5902.66</v>
      </c>
      <c r="Q51" s="186">
        <f>K51+L51+M51+N51+O51+P51</f>
        <v>8934.5499999999993</v>
      </c>
      <c r="R51" s="186">
        <f>J51</f>
        <v>41000</v>
      </c>
      <c r="S51" s="186">
        <f>R51-Q51</f>
        <v>32065.45</v>
      </c>
    </row>
    <row r="52" spans="1:19" s="34" customFormat="1" ht="24" customHeight="1">
      <c r="A52" s="177">
        <v>41</v>
      </c>
      <c r="B52" s="190" t="s">
        <v>1707</v>
      </c>
      <c r="C52" s="181" t="s">
        <v>1389</v>
      </c>
      <c r="D52" s="179" t="s">
        <v>425</v>
      </c>
      <c r="E52" s="179" t="s">
        <v>425</v>
      </c>
      <c r="F52" s="183" t="s">
        <v>449</v>
      </c>
      <c r="G52" s="184">
        <v>45597</v>
      </c>
      <c r="H52" s="184">
        <v>45778</v>
      </c>
      <c r="I52" s="185" t="s">
        <v>9</v>
      </c>
      <c r="J52" s="186">
        <v>41000</v>
      </c>
      <c r="K52" s="186">
        <v>1176.7</v>
      </c>
      <c r="L52" s="186">
        <v>1246.4000000000001</v>
      </c>
      <c r="M52" s="186">
        <v>0</v>
      </c>
      <c r="N52" s="186">
        <v>583.79</v>
      </c>
      <c r="O52" s="187">
        <v>25</v>
      </c>
      <c r="P52" s="186">
        <v>50</v>
      </c>
      <c r="Q52" s="186">
        <f>K52+L52+M52+N52+O52+P52</f>
        <v>3081.8900000000003</v>
      </c>
      <c r="R52" s="186">
        <f>J52</f>
        <v>41000</v>
      </c>
      <c r="S52" s="186">
        <f>R52-Q52</f>
        <v>37918.11</v>
      </c>
    </row>
    <row r="53" spans="1:19" s="34" customFormat="1" ht="24" customHeight="1">
      <c r="A53" s="177">
        <v>42</v>
      </c>
      <c r="B53" s="190" t="s">
        <v>1521</v>
      </c>
      <c r="C53" s="181" t="s">
        <v>1486</v>
      </c>
      <c r="D53" s="179" t="s">
        <v>425</v>
      </c>
      <c r="E53" s="179" t="s">
        <v>425</v>
      </c>
      <c r="F53" s="183" t="s">
        <v>449</v>
      </c>
      <c r="G53" s="184">
        <v>45597</v>
      </c>
      <c r="H53" s="184">
        <v>45778</v>
      </c>
      <c r="I53" s="185" t="s">
        <v>10</v>
      </c>
      <c r="J53" s="186">
        <v>50000</v>
      </c>
      <c r="K53" s="186">
        <v>1435</v>
      </c>
      <c r="L53" s="186">
        <v>1520</v>
      </c>
      <c r="M53" s="186">
        <v>0</v>
      </c>
      <c r="N53" s="186">
        <v>1854</v>
      </c>
      <c r="O53" s="187">
        <v>25</v>
      </c>
      <c r="P53" s="186">
        <v>3822.5</v>
      </c>
      <c r="Q53" s="186">
        <f>K53+L53+M53+N53+O53+P53</f>
        <v>8656.5</v>
      </c>
      <c r="R53" s="186">
        <f>J53</f>
        <v>50000</v>
      </c>
      <c r="S53" s="186">
        <f>R53-Q53</f>
        <v>41343.5</v>
      </c>
    </row>
    <row r="54" spans="1:19" s="34" customFormat="1" ht="24" customHeight="1">
      <c r="A54" s="177">
        <v>43</v>
      </c>
      <c r="B54" s="190" t="s">
        <v>1638</v>
      </c>
      <c r="C54" s="181" t="s">
        <v>1486</v>
      </c>
      <c r="D54" s="179" t="s">
        <v>425</v>
      </c>
      <c r="E54" s="179" t="s">
        <v>425</v>
      </c>
      <c r="F54" s="183" t="s">
        <v>449</v>
      </c>
      <c r="G54" s="184">
        <v>45689</v>
      </c>
      <c r="H54" s="184">
        <v>45870</v>
      </c>
      <c r="I54" s="185" t="s">
        <v>10</v>
      </c>
      <c r="J54" s="186">
        <v>50000</v>
      </c>
      <c r="K54" s="186">
        <v>1435</v>
      </c>
      <c r="L54" s="186">
        <v>1520</v>
      </c>
      <c r="M54" s="186">
        <v>0</v>
      </c>
      <c r="N54" s="186">
        <v>1854</v>
      </c>
      <c r="O54" s="187">
        <v>25</v>
      </c>
      <c r="P54" s="186">
        <v>0</v>
      </c>
      <c r="Q54" s="186">
        <f>K54+L54+M54+N54+O54+P54</f>
        <v>4834</v>
      </c>
      <c r="R54" s="186">
        <f>J54</f>
        <v>50000</v>
      </c>
      <c r="S54" s="186">
        <f>R54-Q54</f>
        <v>45166</v>
      </c>
    </row>
    <row r="55" spans="1:19" s="34" customFormat="1" ht="24" customHeight="1">
      <c r="A55" s="177">
        <v>44</v>
      </c>
      <c r="B55" s="190" t="s">
        <v>1485</v>
      </c>
      <c r="C55" s="181" t="s">
        <v>1486</v>
      </c>
      <c r="D55" s="179" t="s">
        <v>425</v>
      </c>
      <c r="E55" s="179" t="s">
        <v>425</v>
      </c>
      <c r="F55" s="183" t="s">
        <v>449</v>
      </c>
      <c r="G55" s="184">
        <v>45658</v>
      </c>
      <c r="H55" s="184">
        <v>45839</v>
      </c>
      <c r="I55" s="185" t="s">
        <v>10</v>
      </c>
      <c r="J55" s="186">
        <v>50000</v>
      </c>
      <c r="K55" s="186">
        <v>1435</v>
      </c>
      <c r="L55" s="186">
        <v>1520</v>
      </c>
      <c r="M55" s="186">
        <v>0</v>
      </c>
      <c r="N55" s="186">
        <v>1854</v>
      </c>
      <c r="O55" s="187">
        <v>25</v>
      </c>
      <c r="P55" s="186">
        <v>0</v>
      </c>
      <c r="Q55" s="186">
        <f>K55+L55+M55+N55+O55+P55</f>
        <v>4834</v>
      </c>
      <c r="R55" s="186">
        <f>J55</f>
        <v>50000</v>
      </c>
      <c r="S55" s="186">
        <f>R55-Q55</f>
        <v>45166</v>
      </c>
    </row>
    <row r="56" spans="1:19" s="34" customFormat="1" ht="24" customHeight="1">
      <c r="A56" s="177">
        <v>45</v>
      </c>
      <c r="B56" s="190" t="s">
        <v>1420</v>
      </c>
      <c r="C56" s="181" t="s">
        <v>186</v>
      </c>
      <c r="D56" s="179" t="s">
        <v>425</v>
      </c>
      <c r="E56" s="179" t="s">
        <v>425</v>
      </c>
      <c r="F56" s="183" t="s">
        <v>449</v>
      </c>
      <c r="G56" s="184">
        <v>45597</v>
      </c>
      <c r="H56" s="184">
        <v>45778</v>
      </c>
      <c r="I56" s="185" t="s">
        <v>10</v>
      </c>
      <c r="J56" s="186">
        <v>41000</v>
      </c>
      <c r="K56" s="186">
        <v>1176.7</v>
      </c>
      <c r="L56" s="186">
        <v>1246.4000000000001</v>
      </c>
      <c r="M56" s="186">
        <v>0</v>
      </c>
      <c r="N56" s="186">
        <v>583.79</v>
      </c>
      <c r="O56" s="187">
        <v>25</v>
      </c>
      <c r="P56" s="186">
        <v>0</v>
      </c>
      <c r="Q56" s="186">
        <f>K56+L56+M56+N56+O56+P56</f>
        <v>3031.8900000000003</v>
      </c>
      <c r="R56" s="186">
        <f>J56</f>
        <v>41000</v>
      </c>
      <c r="S56" s="186">
        <f>R56-Q56</f>
        <v>37968.11</v>
      </c>
    </row>
    <row r="57" spans="1:19" s="34" customFormat="1" ht="24" customHeight="1">
      <c r="A57" s="177">
        <v>46</v>
      </c>
      <c r="B57" s="190" t="s">
        <v>1473</v>
      </c>
      <c r="C57" s="181" t="s">
        <v>186</v>
      </c>
      <c r="D57" s="179" t="s">
        <v>425</v>
      </c>
      <c r="E57" s="179" t="s">
        <v>425</v>
      </c>
      <c r="F57" s="183" t="s">
        <v>449</v>
      </c>
      <c r="G57" s="192">
        <v>45689</v>
      </c>
      <c r="H57" s="192">
        <v>45870</v>
      </c>
      <c r="I57" s="185" t="s">
        <v>10</v>
      </c>
      <c r="J57" s="186">
        <v>41000</v>
      </c>
      <c r="K57" s="186">
        <v>1176.7</v>
      </c>
      <c r="L57" s="186">
        <v>1246.4000000000001</v>
      </c>
      <c r="M57" s="186">
        <v>0</v>
      </c>
      <c r="N57" s="186">
        <v>583.79</v>
      </c>
      <c r="O57" s="187">
        <v>25</v>
      </c>
      <c r="P57" s="186">
        <v>0</v>
      </c>
      <c r="Q57" s="186">
        <f>K57+L57+M57+N57+O57+P57</f>
        <v>3031.8900000000003</v>
      </c>
      <c r="R57" s="186">
        <f>J57</f>
        <v>41000</v>
      </c>
      <c r="S57" s="186">
        <f>R57-Q57</f>
        <v>37968.11</v>
      </c>
    </row>
    <row r="58" spans="1:19" s="34" customFormat="1" ht="24" customHeight="1">
      <c r="A58" s="177">
        <v>47</v>
      </c>
      <c r="B58" s="190" t="s">
        <v>1644</v>
      </c>
      <c r="C58" s="181" t="s">
        <v>1380</v>
      </c>
      <c r="D58" s="179" t="s">
        <v>425</v>
      </c>
      <c r="E58" s="179" t="s">
        <v>425</v>
      </c>
      <c r="F58" s="183" t="s">
        <v>449</v>
      </c>
      <c r="G58" s="184">
        <v>45597</v>
      </c>
      <c r="H58" s="184">
        <v>45778</v>
      </c>
      <c r="I58" s="185" t="s">
        <v>10</v>
      </c>
      <c r="J58" s="186">
        <v>45000</v>
      </c>
      <c r="K58" s="186">
        <v>1291.5</v>
      </c>
      <c r="L58" s="186">
        <v>1368</v>
      </c>
      <c r="M58" s="186">
        <v>0</v>
      </c>
      <c r="N58" s="186">
        <v>1148.33</v>
      </c>
      <c r="O58" s="187">
        <v>25</v>
      </c>
      <c r="P58" s="186">
        <v>12150.49</v>
      </c>
      <c r="Q58" s="186">
        <f>K58+L58+M58+N58+O58+P58</f>
        <v>15983.32</v>
      </c>
      <c r="R58" s="186">
        <f>J58</f>
        <v>45000</v>
      </c>
      <c r="S58" s="186">
        <f>R58-Q58</f>
        <v>29016.68</v>
      </c>
    </row>
    <row r="59" spans="1:19" s="34" customFormat="1" ht="24" customHeight="1">
      <c r="A59" s="177">
        <v>48</v>
      </c>
      <c r="B59" s="190" t="s">
        <v>1454</v>
      </c>
      <c r="C59" s="181" t="s">
        <v>1380</v>
      </c>
      <c r="D59" s="179" t="s">
        <v>425</v>
      </c>
      <c r="E59" s="179" t="s">
        <v>425</v>
      </c>
      <c r="F59" s="183" t="s">
        <v>449</v>
      </c>
      <c r="G59" s="184">
        <v>45597</v>
      </c>
      <c r="H59" s="184">
        <v>45778</v>
      </c>
      <c r="I59" s="185" t="s">
        <v>10</v>
      </c>
      <c r="J59" s="186">
        <v>45000</v>
      </c>
      <c r="K59" s="186">
        <v>1291.5</v>
      </c>
      <c r="L59" s="186">
        <v>1368</v>
      </c>
      <c r="M59" s="186">
        <v>0</v>
      </c>
      <c r="N59" s="186">
        <v>1148.33</v>
      </c>
      <c r="O59" s="187">
        <v>25</v>
      </c>
      <c r="P59" s="186">
        <v>0</v>
      </c>
      <c r="Q59" s="186">
        <f>K59+L59+M59+N59+O59+P59</f>
        <v>3832.83</v>
      </c>
      <c r="R59" s="186">
        <f>J59</f>
        <v>45000</v>
      </c>
      <c r="S59" s="186">
        <f>R59-Q59</f>
        <v>41167.17</v>
      </c>
    </row>
    <row r="60" spans="1:19" s="34" customFormat="1" ht="24" customHeight="1">
      <c r="A60" s="177">
        <v>49</v>
      </c>
      <c r="B60" s="190" t="s">
        <v>1689</v>
      </c>
      <c r="C60" s="181" t="s">
        <v>1380</v>
      </c>
      <c r="D60" s="179" t="s">
        <v>425</v>
      </c>
      <c r="E60" s="179" t="s">
        <v>425</v>
      </c>
      <c r="F60" s="183" t="s">
        <v>449</v>
      </c>
      <c r="G60" s="184">
        <v>45597</v>
      </c>
      <c r="H60" s="184">
        <v>45778</v>
      </c>
      <c r="I60" s="185" t="s">
        <v>10</v>
      </c>
      <c r="J60" s="186">
        <v>45000</v>
      </c>
      <c r="K60" s="186">
        <v>1291.5</v>
      </c>
      <c r="L60" s="186">
        <v>1368</v>
      </c>
      <c r="M60" s="186">
        <v>0</v>
      </c>
      <c r="N60" s="186">
        <v>1148.33</v>
      </c>
      <c r="O60" s="187">
        <v>25</v>
      </c>
      <c r="P60" s="186">
        <v>0</v>
      </c>
      <c r="Q60" s="186">
        <f>K60+L60+M60+N60+O60+P60</f>
        <v>3832.83</v>
      </c>
      <c r="R60" s="186">
        <f>J60</f>
        <v>45000</v>
      </c>
      <c r="S60" s="186">
        <f>R60-Q60</f>
        <v>41167.17</v>
      </c>
    </row>
    <row r="61" spans="1:19" s="34" customFormat="1" ht="24" customHeight="1">
      <c r="A61" s="177">
        <v>50</v>
      </c>
      <c r="B61" s="190" t="s">
        <v>1379</v>
      </c>
      <c r="C61" s="181" t="s">
        <v>1380</v>
      </c>
      <c r="D61" s="179" t="s">
        <v>425</v>
      </c>
      <c r="E61" s="179" t="s">
        <v>425</v>
      </c>
      <c r="F61" s="183" t="s">
        <v>449</v>
      </c>
      <c r="G61" s="184">
        <v>45597</v>
      </c>
      <c r="H61" s="184">
        <v>45778</v>
      </c>
      <c r="I61" s="185" t="s">
        <v>9</v>
      </c>
      <c r="J61" s="186">
        <v>45000</v>
      </c>
      <c r="K61" s="186">
        <v>1291.5</v>
      </c>
      <c r="L61" s="186">
        <v>1368</v>
      </c>
      <c r="M61" s="186">
        <v>0</v>
      </c>
      <c r="N61" s="186">
        <v>1148.33</v>
      </c>
      <c r="O61" s="187">
        <v>25</v>
      </c>
      <c r="P61" s="186">
        <v>1000</v>
      </c>
      <c r="Q61" s="186">
        <f>K61+L61+M61+N61+O61+P61</f>
        <v>4832.83</v>
      </c>
      <c r="R61" s="186">
        <f>J61</f>
        <v>45000</v>
      </c>
      <c r="S61" s="186">
        <f>R61-Q61</f>
        <v>40167.17</v>
      </c>
    </row>
    <row r="62" spans="1:19" s="34" customFormat="1" ht="24" customHeight="1">
      <c r="A62" s="177">
        <v>51</v>
      </c>
      <c r="B62" s="190" t="s">
        <v>1424</v>
      </c>
      <c r="C62" s="181" t="s">
        <v>1425</v>
      </c>
      <c r="D62" s="179" t="s">
        <v>425</v>
      </c>
      <c r="E62" s="179" t="s">
        <v>425</v>
      </c>
      <c r="F62" s="183" t="s">
        <v>449</v>
      </c>
      <c r="G62" s="184">
        <v>45778</v>
      </c>
      <c r="H62" s="184">
        <v>45962</v>
      </c>
      <c r="I62" s="185" t="s">
        <v>9</v>
      </c>
      <c r="J62" s="186">
        <v>50000</v>
      </c>
      <c r="K62" s="186">
        <v>1435</v>
      </c>
      <c r="L62" s="186">
        <v>1520</v>
      </c>
      <c r="M62" s="186">
        <v>0</v>
      </c>
      <c r="N62" s="186">
        <v>1854</v>
      </c>
      <c r="O62" s="187">
        <v>25</v>
      </c>
      <c r="P62" s="186">
        <v>3612.5</v>
      </c>
      <c r="Q62" s="186">
        <f>K62+L62+M62+N62+O62+P62</f>
        <v>8446.5</v>
      </c>
      <c r="R62" s="186">
        <f>J62</f>
        <v>50000</v>
      </c>
      <c r="S62" s="186">
        <f>R62-Q62</f>
        <v>41553.5</v>
      </c>
    </row>
    <row r="63" spans="1:19" s="34" customFormat="1" ht="24" customHeight="1">
      <c r="A63" s="177">
        <v>52</v>
      </c>
      <c r="B63" s="190" t="s">
        <v>1455</v>
      </c>
      <c r="C63" s="181" t="s">
        <v>1425</v>
      </c>
      <c r="D63" s="179" t="s">
        <v>425</v>
      </c>
      <c r="E63" s="179" t="s">
        <v>425</v>
      </c>
      <c r="F63" s="183" t="s">
        <v>449</v>
      </c>
      <c r="G63" s="184">
        <v>45689</v>
      </c>
      <c r="H63" s="184">
        <v>45870</v>
      </c>
      <c r="I63" s="185" t="s">
        <v>10</v>
      </c>
      <c r="J63" s="186">
        <v>50000</v>
      </c>
      <c r="K63" s="186">
        <v>1435</v>
      </c>
      <c r="L63" s="186">
        <v>1520</v>
      </c>
      <c r="M63" s="186">
        <v>0</v>
      </c>
      <c r="N63" s="186">
        <v>1854</v>
      </c>
      <c r="O63" s="187">
        <v>25</v>
      </c>
      <c r="P63" s="186">
        <v>0</v>
      </c>
      <c r="Q63" s="186">
        <f>K63+L63+M63+N63+O63+P63</f>
        <v>4834</v>
      </c>
      <c r="R63" s="186">
        <f>J63</f>
        <v>50000</v>
      </c>
      <c r="S63" s="186">
        <f>R63-Q63</f>
        <v>45166</v>
      </c>
    </row>
    <row r="64" spans="1:19" s="34" customFormat="1" ht="24" customHeight="1">
      <c r="A64" s="177">
        <v>53</v>
      </c>
      <c r="B64" s="180" t="s">
        <v>1477</v>
      </c>
      <c r="C64" s="181" t="s">
        <v>1478</v>
      </c>
      <c r="D64" s="182" t="s">
        <v>193</v>
      </c>
      <c r="E64" s="182" t="s">
        <v>193</v>
      </c>
      <c r="F64" s="183" t="s">
        <v>449</v>
      </c>
      <c r="G64" s="184">
        <v>45717</v>
      </c>
      <c r="H64" s="184">
        <v>45901</v>
      </c>
      <c r="I64" s="185" t="s">
        <v>10</v>
      </c>
      <c r="J64" s="186">
        <v>170000</v>
      </c>
      <c r="K64" s="186">
        <v>4879</v>
      </c>
      <c r="L64" s="186">
        <v>5168</v>
      </c>
      <c r="M64" s="186">
        <v>0</v>
      </c>
      <c r="N64" s="186">
        <v>28571.119999999999</v>
      </c>
      <c r="O64" s="187">
        <v>25</v>
      </c>
      <c r="P64" s="186">
        <v>1243</v>
      </c>
      <c r="Q64" s="186">
        <f>K64+L64+M64+N64+O64+P64</f>
        <v>39886.119999999995</v>
      </c>
      <c r="R64" s="186">
        <f>J64</f>
        <v>170000</v>
      </c>
      <c r="S64" s="186">
        <f>R64-Q64</f>
        <v>130113.88</v>
      </c>
    </row>
    <row r="65" spans="1:19" s="34" customFormat="1" ht="24" customHeight="1">
      <c r="A65" s="177">
        <v>54</v>
      </c>
      <c r="B65" s="180" t="s">
        <v>1682</v>
      </c>
      <c r="C65" s="181" t="s">
        <v>908</v>
      </c>
      <c r="D65" s="182" t="s">
        <v>193</v>
      </c>
      <c r="E65" s="182" t="s">
        <v>193</v>
      </c>
      <c r="F65" s="183" t="s">
        <v>449</v>
      </c>
      <c r="G65" s="184">
        <v>45717</v>
      </c>
      <c r="H65" s="184">
        <v>45901</v>
      </c>
      <c r="I65" s="185" t="s">
        <v>10</v>
      </c>
      <c r="J65" s="186">
        <v>140000</v>
      </c>
      <c r="K65" s="186">
        <v>4018</v>
      </c>
      <c r="L65" s="186">
        <v>4256</v>
      </c>
      <c r="M65" s="186">
        <v>0</v>
      </c>
      <c r="N65" s="186">
        <v>21514.37</v>
      </c>
      <c r="O65" s="187">
        <v>25</v>
      </c>
      <c r="P65" s="186">
        <v>0</v>
      </c>
      <c r="Q65" s="186">
        <f>K65+L65+M65+N65+O65+P65</f>
        <v>29813.37</v>
      </c>
      <c r="R65" s="186">
        <f>J65</f>
        <v>140000</v>
      </c>
      <c r="S65" s="186">
        <f>R65-Q65</f>
        <v>110186.63</v>
      </c>
    </row>
    <row r="66" spans="1:19" s="34" customFormat="1" ht="24" customHeight="1">
      <c r="A66" s="177">
        <v>55</v>
      </c>
      <c r="B66" s="180" t="s">
        <v>1358</v>
      </c>
      <c r="C66" s="181" t="s">
        <v>1359</v>
      </c>
      <c r="D66" s="182" t="s">
        <v>193</v>
      </c>
      <c r="E66" s="182" t="s">
        <v>193</v>
      </c>
      <c r="F66" s="183" t="s">
        <v>449</v>
      </c>
      <c r="G66" s="184">
        <v>45689</v>
      </c>
      <c r="H66" s="184">
        <v>45870</v>
      </c>
      <c r="I66" s="185" t="s">
        <v>9</v>
      </c>
      <c r="J66" s="186">
        <v>65000</v>
      </c>
      <c r="K66" s="186">
        <v>1865.5</v>
      </c>
      <c r="L66" s="186">
        <v>1976</v>
      </c>
      <c r="M66" s="186">
        <v>0</v>
      </c>
      <c r="N66" s="186">
        <v>4427.58</v>
      </c>
      <c r="O66" s="187">
        <v>25</v>
      </c>
      <c r="P66" s="186">
        <v>0</v>
      </c>
      <c r="Q66" s="186">
        <f>K66+L66+M66+N66+O66+P66</f>
        <v>8294.08</v>
      </c>
      <c r="R66" s="186">
        <f>J66</f>
        <v>65000</v>
      </c>
      <c r="S66" s="186">
        <f>R66-Q66</f>
        <v>56705.919999999998</v>
      </c>
    </row>
    <row r="67" spans="1:19" s="34" customFormat="1" ht="24" customHeight="1">
      <c r="A67" s="177">
        <v>56</v>
      </c>
      <c r="B67" s="188" t="s">
        <v>1642</v>
      </c>
      <c r="C67" s="189" t="s">
        <v>1619</v>
      </c>
      <c r="D67" s="182" t="s">
        <v>193</v>
      </c>
      <c r="E67" s="182" t="s">
        <v>193</v>
      </c>
      <c r="F67" s="183" t="s">
        <v>449</v>
      </c>
      <c r="G67" s="184">
        <v>45748</v>
      </c>
      <c r="H67" s="184">
        <v>45931</v>
      </c>
      <c r="I67" s="185" t="s">
        <v>9</v>
      </c>
      <c r="J67" s="186">
        <v>75000</v>
      </c>
      <c r="K67" s="186">
        <v>2152.5</v>
      </c>
      <c r="L67" s="186">
        <v>2280</v>
      </c>
      <c r="M67" s="186">
        <v>0</v>
      </c>
      <c r="N67" s="186">
        <v>6309.38</v>
      </c>
      <c r="O67" s="187">
        <v>25</v>
      </c>
      <c r="P67" s="186">
        <v>1306</v>
      </c>
      <c r="Q67" s="186">
        <f>K67+L67+M67+N67+O67+P67</f>
        <v>12072.880000000001</v>
      </c>
      <c r="R67" s="186">
        <f>J67</f>
        <v>75000</v>
      </c>
      <c r="S67" s="186">
        <f>R67-Q67</f>
        <v>62927.119999999995</v>
      </c>
    </row>
    <row r="68" spans="1:19" s="34" customFormat="1" ht="24" customHeight="1">
      <c r="A68" s="177">
        <v>57</v>
      </c>
      <c r="B68" s="188" t="s">
        <v>1672</v>
      </c>
      <c r="C68" s="189" t="s">
        <v>1619</v>
      </c>
      <c r="D68" s="182" t="s">
        <v>193</v>
      </c>
      <c r="E68" s="182" t="s">
        <v>193</v>
      </c>
      <c r="F68" s="183" t="s">
        <v>449</v>
      </c>
      <c r="G68" s="192">
        <v>45658</v>
      </c>
      <c r="H68" s="192">
        <v>45839</v>
      </c>
      <c r="I68" s="185" t="s">
        <v>9</v>
      </c>
      <c r="J68" s="186">
        <v>55000</v>
      </c>
      <c r="K68" s="186">
        <v>1578.5</v>
      </c>
      <c r="L68" s="186">
        <v>1672</v>
      </c>
      <c r="M68" s="186">
        <v>1715.46</v>
      </c>
      <c r="N68" s="186">
        <v>2302.36</v>
      </c>
      <c r="O68" s="187">
        <v>25</v>
      </c>
      <c r="P68" s="186">
        <v>6256</v>
      </c>
      <c r="Q68" s="186">
        <f>K68+L68+M68+N68+O68+P68</f>
        <v>13549.32</v>
      </c>
      <c r="R68" s="186">
        <f>J68</f>
        <v>55000</v>
      </c>
      <c r="S68" s="186">
        <f>R68-Q68</f>
        <v>41450.68</v>
      </c>
    </row>
    <row r="69" spans="1:19" s="34" customFormat="1" ht="24" customHeight="1">
      <c r="A69" s="177">
        <v>58</v>
      </c>
      <c r="B69" s="188" t="s">
        <v>1438</v>
      </c>
      <c r="C69" s="189" t="s">
        <v>47</v>
      </c>
      <c r="D69" s="182" t="s">
        <v>193</v>
      </c>
      <c r="E69" s="182" t="s">
        <v>193</v>
      </c>
      <c r="F69" s="183" t="s">
        <v>449</v>
      </c>
      <c r="G69" s="192">
        <v>45658</v>
      </c>
      <c r="H69" s="192">
        <v>45839</v>
      </c>
      <c r="I69" s="185" t="s">
        <v>9</v>
      </c>
      <c r="J69" s="186">
        <v>60000</v>
      </c>
      <c r="K69" s="186">
        <v>1722</v>
      </c>
      <c r="L69" s="186">
        <v>1824</v>
      </c>
      <c r="M69" s="186">
        <v>0</v>
      </c>
      <c r="N69" s="186">
        <v>3486.68</v>
      </c>
      <c r="O69" s="187">
        <v>25</v>
      </c>
      <c r="P69" s="186">
        <v>0</v>
      </c>
      <c r="Q69" s="186">
        <f>K69+L69+M69+N69+O69+P69</f>
        <v>7057.68</v>
      </c>
      <c r="R69" s="186">
        <f>J69</f>
        <v>60000</v>
      </c>
      <c r="S69" s="186">
        <f>R69-Q69</f>
        <v>52942.32</v>
      </c>
    </row>
    <row r="70" spans="1:19" s="34" customFormat="1" ht="24" customHeight="1">
      <c r="A70" s="177">
        <v>59</v>
      </c>
      <c r="B70" s="188" t="s">
        <v>1670</v>
      </c>
      <c r="C70" s="189" t="s">
        <v>47</v>
      </c>
      <c r="D70" s="182" t="s">
        <v>193</v>
      </c>
      <c r="E70" s="182" t="s">
        <v>193</v>
      </c>
      <c r="F70" s="183" t="s">
        <v>449</v>
      </c>
      <c r="G70" s="192">
        <v>45658</v>
      </c>
      <c r="H70" s="192">
        <v>45839</v>
      </c>
      <c r="I70" s="185" t="s">
        <v>9</v>
      </c>
      <c r="J70" s="186">
        <v>55000</v>
      </c>
      <c r="K70" s="186">
        <v>1578.5</v>
      </c>
      <c r="L70" s="186">
        <v>1672</v>
      </c>
      <c r="M70" s="186">
        <v>3430.92</v>
      </c>
      <c r="N70" s="186">
        <v>2045.04</v>
      </c>
      <c r="O70" s="187">
        <v>25</v>
      </c>
      <c r="P70" s="186">
        <v>0</v>
      </c>
      <c r="Q70" s="186">
        <f>K70+L70+M70+N70+O70+P70</f>
        <v>8751.4599999999991</v>
      </c>
      <c r="R70" s="186">
        <f>J70</f>
        <v>55000</v>
      </c>
      <c r="S70" s="186">
        <f>R70-Q70</f>
        <v>46248.54</v>
      </c>
    </row>
    <row r="71" spans="1:19" s="34" customFormat="1" ht="24" customHeight="1">
      <c r="A71" s="177">
        <v>60</v>
      </c>
      <c r="B71" s="190" t="s">
        <v>1490</v>
      </c>
      <c r="C71" s="181" t="s">
        <v>133</v>
      </c>
      <c r="D71" s="182" t="s">
        <v>193</v>
      </c>
      <c r="E71" s="182" t="s">
        <v>193</v>
      </c>
      <c r="F71" s="183" t="s">
        <v>449</v>
      </c>
      <c r="G71" s="184">
        <v>45658</v>
      </c>
      <c r="H71" s="184">
        <v>45839</v>
      </c>
      <c r="I71" s="185" t="s">
        <v>9</v>
      </c>
      <c r="J71" s="186">
        <v>60000</v>
      </c>
      <c r="K71" s="186">
        <v>1722</v>
      </c>
      <c r="L71" s="186">
        <v>1824</v>
      </c>
      <c r="M71" s="186">
        <v>0</v>
      </c>
      <c r="N71" s="186">
        <v>3486.68</v>
      </c>
      <c r="O71" s="187">
        <v>25</v>
      </c>
      <c r="P71" s="186">
        <v>0</v>
      </c>
      <c r="Q71" s="186">
        <f>K71+L71+M71+N71+O71+P71</f>
        <v>7057.68</v>
      </c>
      <c r="R71" s="186">
        <f>J71</f>
        <v>60000</v>
      </c>
      <c r="S71" s="186">
        <f>R71-Q71</f>
        <v>52942.32</v>
      </c>
    </row>
    <row r="72" spans="1:19" s="34" customFormat="1" ht="24" customHeight="1">
      <c r="A72" s="177">
        <v>61</v>
      </c>
      <c r="B72" s="188" t="s">
        <v>1405</v>
      </c>
      <c r="C72" s="181" t="s">
        <v>1406</v>
      </c>
      <c r="D72" s="182" t="s">
        <v>193</v>
      </c>
      <c r="E72" s="182" t="s">
        <v>193</v>
      </c>
      <c r="F72" s="183" t="s">
        <v>449</v>
      </c>
      <c r="G72" s="184">
        <v>45627</v>
      </c>
      <c r="H72" s="184">
        <v>45809</v>
      </c>
      <c r="I72" s="185" t="s">
        <v>9</v>
      </c>
      <c r="J72" s="186">
        <v>45000</v>
      </c>
      <c r="K72" s="186">
        <v>1291.5</v>
      </c>
      <c r="L72" s="186">
        <v>1368</v>
      </c>
      <c r="M72" s="186">
        <v>0</v>
      </c>
      <c r="N72" s="186">
        <v>633.69000000000005</v>
      </c>
      <c r="O72" s="187">
        <v>25</v>
      </c>
      <c r="P72" s="186">
        <v>0</v>
      </c>
      <c r="Q72" s="186">
        <f>K72+L72+M72+N72+O72+P72</f>
        <v>3318.19</v>
      </c>
      <c r="R72" s="186">
        <f>J72</f>
        <v>45000</v>
      </c>
      <c r="S72" s="186">
        <f>R72-Q72</f>
        <v>41681.81</v>
      </c>
    </row>
    <row r="73" spans="1:19" s="34" customFormat="1" ht="24" customHeight="1">
      <c r="A73" s="177">
        <v>62</v>
      </c>
      <c r="B73" s="188" t="s">
        <v>1519</v>
      </c>
      <c r="C73" s="189" t="s">
        <v>1389</v>
      </c>
      <c r="D73" s="182" t="s">
        <v>193</v>
      </c>
      <c r="E73" s="182" t="s">
        <v>193</v>
      </c>
      <c r="F73" s="183" t="s">
        <v>449</v>
      </c>
      <c r="G73" s="184">
        <v>45627</v>
      </c>
      <c r="H73" s="184">
        <v>45809</v>
      </c>
      <c r="I73" s="185" t="s">
        <v>9</v>
      </c>
      <c r="J73" s="186">
        <v>45000</v>
      </c>
      <c r="K73" s="186">
        <v>1291.5</v>
      </c>
      <c r="L73" s="186">
        <v>1368</v>
      </c>
      <c r="M73" s="186">
        <v>0</v>
      </c>
      <c r="N73" s="186">
        <v>1148.33</v>
      </c>
      <c r="O73" s="187">
        <v>25</v>
      </c>
      <c r="P73" s="186">
        <v>0</v>
      </c>
      <c r="Q73" s="186">
        <f>K73+L73+M73+N73+O73+P73</f>
        <v>3832.83</v>
      </c>
      <c r="R73" s="186">
        <f>J73</f>
        <v>45000</v>
      </c>
      <c r="S73" s="186">
        <f>R73-Q73</f>
        <v>41167.17</v>
      </c>
    </row>
    <row r="74" spans="1:19" s="34" customFormat="1" ht="24" customHeight="1">
      <c r="A74" s="177">
        <v>63</v>
      </c>
      <c r="B74" s="188" t="s">
        <v>1678</v>
      </c>
      <c r="C74" s="189" t="s">
        <v>1679</v>
      </c>
      <c r="D74" s="182" t="s">
        <v>193</v>
      </c>
      <c r="E74" s="178" t="s">
        <v>198</v>
      </c>
      <c r="F74" s="183" t="s">
        <v>449</v>
      </c>
      <c r="G74" s="184">
        <v>45748</v>
      </c>
      <c r="H74" s="184">
        <v>45931</v>
      </c>
      <c r="I74" s="185" t="s">
        <v>9</v>
      </c>
      <c r="J74" s="186">
        <v>75000</v>
      </c>
      <c r="K74" s="186">
        <v>2152.5</v>
      </c>
      <c r="L74" s="186">
        <v>2280</v>
      </c>
      <c r="M74" s="186">
        <v>1715.46</v>
      </c>
      <c r="N74" s="186">
        <v>5966.28</v>
      </c>
      <c r="O74" s="187">
        <v>25</v>
      </c>
      <c r="P74" s="186">
        <v>20000</v>
      </c>
      <c r="Q74" s="186">
        <f>K74+L74+M74+N74+O74+P74</f>
        <v>32139.239999999998</v>
      </c>
      <c r="R74" s="186">
        <f>J74</f>
        <v>75000</v>
      </c>
      <c r="S74" s="186">
        <f>R74-Q74</f>
        <v>42860.76</v>
      </c>
    </row>
    <row r="75" spans="1:19" s="34" customFormat="1" ht="24" customHeight="1">
      <c r="A75" s="177">
        <v>64</v>
      </c>
      <c r="B75" s="188" t="s">
        <v>1610</v>
      </c>
      <c r="C75" s="189" t="s">
        <v>1611</v>
      </c>
      <c r="D75" s="182" t="s">
        <v>193</v>
      </c>
      <c r="E75" s="178" t="s">
        <v>198</v>
      </c>
      <c r="F75" s="183" t="s">
        <v>449</v>
      </c>
      <c r="G75" s="184">
        <v>45748</v>
      </c>
      <c r="H75" s="184">
        <v>45931</v>
      </c>
      <c r="I75" s="185" t="s">
        <v>9</v>
      </c>
      <c r="J75" s="186">
        <v>50000</v>
      </c>
      <c r="K75" s="186">
        <v>1435</v>
      </c>
      <c r="L75" s="186">
        <v>1520</v>
      </c>
      <c r="M75" s="186">
        <v>0</v>
      </c>
      <c r="N75" s="186">
        <v>1854</v>
      </c>
      <c r="O75" s="187">
        <v>25</v>
      </c>
      <c r="P75" s="186">
        <v>1934</v>
      </c>
      <c r="Q75" s="186">
        <f>K75+L75+M75+N75+O75+P75</f>
        <v>6768</v>
      </c>
      <c r="R75" s="186">
        <f>J75</f>
        <v>50000</v>
      </c>
      <c r="S75" s="186">
        <f>R75-Q75</f>
        <v>43232</v>
      </c>
    </row>
    <row r="76" spans="1:19" s="34" customFormat="1" ht="24" customHeight="1">
      <c r="A76" s="177">
        <v>65</v>
      </c>
      <c r="B76" s="188" t="s">
        <v>1577</v>
      </c>
      <c r="C76" s="189" t="s">
        <v>1423</v>
      </c>
      <c r="D76" s="179" t="s">
        <v>193</v>
      </c>
      <c r="E76" s="178" t="s">
        <v>214</v>
      </c>
      <c r="F76" s="183" t="s">
        <v>449</v>
      </c>
      <c r="G76" s="184">
        <v>45597</v>
      </c>
      <c r="H76" s="184">
        <v>45778</v>
      </c>
      <c r="I76" s="185" t="s">
        <v>9</v>
      </c>
      <c r="J76" s="186">
        <v>125000</v>
      </c>
      <c r="K76" s="186">
        <v>3587.5</v>
      </c>
      <c r="L76" s="186">
        <v>3800</v>
      </c>
      <c r="M76" s="186">
        <v>1715.46</v>
      </c>
      <c r="N76" s="186">
        <v>17557.13</v>
      </c>
      <c r="O76" s="187">
        <v>25</v>
      </c>
      <c r="P76" s="186">
        <v>4277.5</v>
      </c>
      <c r="Q76" s="186">
        <f>K76+L76+M76+N76+O76+P76</f>
        <v>30962.59</v>
      </c>
      <c r="R76" s="186">
        <f>J76</f>
        <v>125000</v>
      </c>
      <c r="S76" s="186">
        <f>R76-Q76</f>
        <v>94037.41</v>
      </c>
    </row>
    <row r="77" spans="1:19" s="34" customFormat="1" ht="24" customHeight="1">
      <c r="A77" s="177">
        <v>66</v>
      </c>
      <c r="B77" s="188" t="s">
        <v>1699</v>
      </c>
      <c r="C77" s="189" t="s">
        <v>786</v>
      </c>
      <c r="D77" s="179" t="s">
        <v>193</v>
      </c>
      <c r="E77" s="178" t="s">
        <v>214</v>
      </c>
      <c r="F77" s="183" t="s">
        <v>449</v>
      </c>
      <c r="G77" s="184">
        <v>45597</v>
      </c>
      <c r="H77" s="184">
        <v>45778</v>
      </c>
      <c r="I77" s="185" t="s">
        <v>9</v>
      </c>
      <c r="J77" s="186">
        <v>55000</v>
      </c>
      <c r="K77" s="186">
        <v>1578.5</v>
      </c>
      <c r="L77" s="186">
        <v>1672</v>
      </c>
      <c r="M77" s="186">
        <v>1715.46</v>
      </c>
      <c r="N77" s="186">
        <v>2302.36</v>
      </c>
      <c r="O77" s="187">
        <v>25</v>
      </c>
      <c r="P77" s="186">
        <v>5550</v>
      </c>
      <c r="Q77" s="186">
        <f>K77+L77+M77+N77+O77+P77</f>
        <v>12843.32</v>
      </c>
      <c r="R77" s="186">
        <f>J77</f>
        <v>55000</v>
      </c>
      <c r="S77" s="186">
        <f>R77-Q77</f>
        <v>42156.68</v>
      </c>
    </row>
    <row r="78" spans="1:19" s="34" customFormat="1" ht="24" customHeight="1">
      <c r="A78" s="177">
        <v>67</v>
      </c>
      <c r="B78" s="193" t="s">
        <v>1548</v>
      </c>
      <c r="C78" s="194" t="s">
        <v>1549</v>
      </c>
      <c r="D78" s="179" t="s">
        <v>193</v>
      </c>
      <c r="E78" s="178" t="s">
        <v>214</v>
      </c>
      <c r="F78" s="183" t="s">
        <v>449</v>
      </c>
      <c r="G78" s="184">
        <v>45597</v>
      </c>
      <c r="H78" s="184">
        <v>45778</v>
      </c>
      <c r="I78" s="185" t="s">
        <v>10</v>
      </c>
      <c r="J78" s="187">
        <v>45000</v>
      </c>
      <c r="K78" s="187">
        <v>1291.5</v>
      </c>
      <c r="L78" s="187">
        <v>1368</v>
      </c>
      <c r="M78" s="186">
        <v>0</v>
      </c>
      <c r="N78" s="187">
        <v>1148.33</v>
      </c>
      <c r="O78" s="187">
        <v>25</v>
      </c>
      <c r="P78" s="187">
        <v>0</v>
      </c>
      <c r="Q78" s="186">
        <f>K78+L78+M78+N78+O78+P78</f>
        <v>3832.83</v>
      </c>
      <c r="R78" s="186">
        <f>J78</f>
        <v>45000</v>
      </c>
      <c r="S78" s="186">
        <f>R78-Q78</f>
        <v>41167.17</v>
      </c>
    </row>
    <row r="79" spans="1:19" s="34" customFormat="1" ht="24" customHeight="1">
      <c r="A79" s="177">
        <v>68</v>
      </c>
      <c r="B79" s="188" t="s">
        <v>1552</v>
      </c>
      <c r="C79" s="189" t="s">
        <v>435</v>
      </c>
      <c r="D79" s="179" t="s">
        <v>193</v>
      </c>
      <c r="E79" s="178" t="s">
        <v>214</v>
      </c>
      <c r="F79" s="183" t="s">
        <v>449</v>
      </c>
      <c r="G79" s="184">
        <v>45627</v>
      </c>
      <c r="H79" s="184">
        <v>45809</v>
      </c>
      <c r="I79" s="185" t="s">
        <v>10</v>
      </c>
      <c r="J79" s="186">
        <v>45000</v>
      </c>
      <c r="K79" s="186">
        <v>1291.5</v>
      </c>
      <c r="L79" s="186">
        <v>1368</v>
      </c>
      <c r="M79" s="186">
        <v>0</v>
      </c>
      <c r="N79" s="186">
        <v>1148.33</v>
      </c>
      <c r="O79" s="187">
        <v>25</v>
      </c>
      <c r="P79" s="186">
        <v>50</v>
      </c>
      <c r="Q79" s="186">
        <f>K79+L79+M79+N79+O79+P79</f>
        <v>3882.83</v>
      </c>
      <c r="R79" s="186">
        <f>J79</f>
        <v>45000</v>
      </c>
      <c r="S79" s="186">
        <f>R79-Q79</f>
        <v>41117.17</v>
      </c>
    </row>
    <row r="80" spans="1:19" s="34" customFormat="1" ht="24" customHeight="1">
      <c r="A80" s="177">
        <v>69</v>
      </c>
      <c r="B80" s="193" t="s">
        <v>1480</v>
      </c>
      <c r="C80" s="194" t="s">
        <v>1481</v>
      </c>
      <c r="D80" s="179" t="s">
        <v>193</v>
      </c>
      <c r="E80" s="178" t="s">
        <v>201</v>
      </c>
      <c r="F80" s="183" t="s">
        <v>449</v>
      </c>
      <c r="G80" s="184">
        <v>45748</v>
      </c>
      <c r="H80" s="184">
        <v>45931</v>
      </c>
      <c r="I80" s="185" t="s">
        <v>10</v>
      </c>
      <c r="J80" s="187">
        <v>65000</v>
      </c>
      <c r="K80" s="187">
        <v>1865.5</v>
      </c>
      <c r="L80" s="187">
        <v>1976</v>
      </c>
      <c r="M80" s="186">
        <v>0</v>
      </c>
      <c r="N80" s="187">
        <v>4427.58</v>
      </c>
      <c r="O80" s="187">
        <v>25</v>
      </c>
      <c r="P80" s="187">
        <v>1250</v>
      </c>
      <c r="Q80" s="186">
        <f>K80+L80+M80+N80+O80+P80</f>
        <v>9544.08</v>
      </c>
      <c r="R80" s="186">
        <f>J80</f>
        <v>65000</v>
      </c>
      <c r="S80" s="186">
        <f>R80-Q80</f>
        <v>55455.92</v>
      </c>
    </row>
    <row r="81" spans="1:19" s="34" customFormat="1" ht="24" customHeight="1">
      <c r="A81" s="177">
        <v>70</v>
      </c>
      <c r="B81" s="193" t="s">
        <v>1574</v>
      </c>
      <c r="C81" s="194" t="s">
        <v>1481</v>
      </c>
      <c r="D81" s="179" t="s">
        <v>193</v>
      </c>
      <c r="E81" s="178" t="s">
        <v>201</v>
      </c>
      <c r="F81" s="183" t="s">
        <v>449</v>
      </c>
      <c r="G81" s="192">
        <v>45597</v>
      </c>
      <c r="H81" s="192">
        <v>45778</v>
      </c>
      <c r="I81" s="185" t="s">
        <v>9</v>
      </c>
      <c r="J81" s="187">
        <v>90000</v>
      </c>
      <c r="K81" s="187">
        <v>2583</v>
      </c>
      <c r="L81" s="187">
        <v>2736</v>
      </c>
      <c r="M81" s="186">
        <v>0</v>
      </c>
      <c r="N81" s="187">
        <v>9753.1200000000008</v>
      </c>
      <c r="O81" s="187">
        <v>25</v>
      </c>
      <c r="P81" s="187">
        <v>2683</v>
      </c>
      <c r="Q81" s="186">
        <f>K81+L81+M81+N81+O81+P81</f>
        <v>17780.120000000003</v>
      </c>
      <c r="R81" s="186">
        <f>J81</f>
        <v>90000</v>
      </c>
      <c r="S81" s="186">
        <f>R81-Q81</f>
        <v>72219.88</v>
      </c>
    </row>
    <row r="82" spans="1:19" s="34" customFormat="1" ht="24" customHeight="1">
      <c r="A82" s="177">
        <v>71</v>
      </c>
      <c r="B82" s="190" t="s">
        <v>1618</v>
      </c>
      <c r="C82" s="181" t="s">
        <v>1619</v>
      </c>
      <c r="D82" s="182" t="s">
        <v>193</v>
      </c>
      <c r="E82" s="179" t="s">
        <v>201</v>
      </c>
      <c r="F82" s="183" t="s">
        <v>449</v>
      </c>
      <c r="G82" s="184">
        <v>45748</v>
      </c>
      <c r="H82" s="184">
        <v>45931</v>
      </c>
      <c r="I82" s="185" t="s">
        <v>9</v>
      </c>
      <c r="J82" s="186">
        <v>55000</v>
      </c>
      <c r="K82" s="186">
        <v>1578.5</v>
      </c>
      <c r="L82" s="186">
        <v>1672</v>
      </c>
      <c r="M82" s="186">
        <v>0</v>
      </c>
      <c r="N82" s="186">
        <v>2559.6799999999998</v>
      </c>
      <c r="O82" s="187">
        <v>25</v>
      </c>
      <c r="P82" s="186">
        <v>50</v>
      </c>
      <c r="Q82" s="186">
        <f>K82+L82+M82+N82+O82+P82</f>
        <v>5885.18</v>
      </c>
      <c r="R82" s="186">
        <f>J82</f>
        <v>55000</v>
      </c>
      <c r="S82" s="186">
        <f>R82-Q82</f>
        <v>49114.82</v>
      </c>
    </row>
    <row r="83" spans="1:19" s="34" customFormat="1" ht="24" customHeight="1">
      <c r="A83" s="177">
        <v>72</v>
      </c>
      <c r="B83" s="190" t="s">
        <v>1466</v>
      </c>
      <c r="C83" s="181" t="s">
        <v>133</v>
      </c>
      <c r="D83" s="182" t="s">
        <v>193</v>
      </c>
      <c r="E83" s="179" t="s">
        <v>201</v>
      </c>
      <c r="F83" s="183" t="s">
        <v>449</v>
      </c>
      <c r="G83" s="184">
        <v>45689</v>
      </c>
      <c r="H83" s="184">
        <v>45870</v>
      </c>
      <c r="I83" s="185" t="s">
        <v>9</v>
      </c>
      <c r="J83" s="186">
        <v>55000</v>
      </c>
      <c r="K83" s="186">
        <v>1578.5</v>
      </c>
      <c r="L83" s="186">
        <v>1672</v>
      </c>
      <c r="M83" s="186">
        <v>3430.92</v>
      </c>
      <c r="N83" s="186">
        <v>2045.04</v>
      </c>
      <c r="O83" s="187">
        <v>25</v>
      </c>
      <c r="P83" s="186">
        <v>0</v>
      </c>
      <c r="Q83" s="186">
        <f>K83+L83+M83+N83+O83+P83</f>
        <v>8751.4599999999991</v>
      </c>
      <c r="R83" s="186">
        <f>J83</f>
        <v>55000</v>
      </c>
      <c r="S83" s="186">
        <f>R83-Q83</f>
        <v>46248.54</v>
      </c>
    </row>
    <row r="84" spans="1:19" s="34" customFormat="1" ht="24" customHeight="1">
      <c r="A84" s="177">
        <v>73</v>
      </c>
      <c r="B84" s="190" t="s">
        <v>1509</v>
      </c>
      <c r="C84" s="181" t="s">
        <v>47</v>
      </c>
      <c r="D84" s="182" t="s">
        <v>193</v>
      </c>
      <c r="E84" s="179" t="s">
        <v>201</v>
      </c>
      <c r="F84" s="183" t="s">
        <v>449</v>
      </c>
      <c r="G84" s="184">
        <v>45597</v>
      </c>
      <c r="H84" s="184">
        <v>45778</v>
      </c>
      <c r="I84" s="185" t="s">
        <v>9</v>
      </c>
      <c r="J84" s="186">
        <v>55000</v>
      </c>
      <c r="K84" s="186">
        <v>1578.5</v>
      </c>
      <c r="L84" s="186">
        <v>1672</v>
      </c>
      <c r="M84" s="186">
        <v>1715.46</v>
      </c>
      <c r="N84" s="186">
        <v>2302.36</v>
      </c>
      <c r="O84" s="187">
        <v>25</v>
      </c>
      <c r="P84" s="186">
        <v>2612.5</v>
      </c>
      <c r="Q84" s="186">
        <f>K84+L84+M84+N84+O84+P84</f>
        <v>9905.82</v>
      </c>
      <c r="R84" s="186">
        <f>J84</f>
        <v>55000</v>
      </c>
      <c r="S84" s="186">
        <f>R84-Q84</f>
        <v>45094.18</v>
      </c>
    </row>
    <row r="85" spans="1:19" s="34" customFormat="1" ht="24" customHeight="1">
      <c r="A85" s="177">
        <v>74</v>
      </c>
      <c r="B85" s="190" t="s">
        <v>1616</v>
      </c>
      <c r="C85" s="181" t="s">
        <v>124</v>
      </c>
      <c r="D85" s="182" t="s">
        <v>193</v>
      </c>
      <c r="E85" s="179" t="s">
        <v>201</v>
      </c>
      <c r="F85" s="183" t="s">
        <v>449</v>
      </c>
      <c r="G85" s="184">
        <v>45748</v>
      </c>
      <c r="H85" s="184">
        <v>45931</v>
      </c>
      <c r="I85" s="185" t="s">
        <v>10</v>
      </c>
      <c r="J85" s="186">
        <v>65000</v>
      </c>
      <c r="K85" s="186">
        <v>1865.5</v>
      </c>
      <c r="L85" s="186">
        <v>1976</v>
      </c>
      <c r="M85" s="186">
        <v>1715.46</v>
      </c>
      <c r="N85" s="186">
        <v>4084.48</v>
      </c>
      <c r="O85" s="187">
        <v>25</v>
      </c>
      <c r="P85" s="186">
        <v>50</v>
      </c>
      <c r="Q85" s="186">
        <f>K85+L85+M85+N85+O85+P85</f>
        <v>9716.44</v>
      </c>
      <c r="R85" s="186">
        <f>J85</f>
        <v>65000</v>
      </c>
      <c r="S85" s="186">
        <f>R85-Q85</f>
        <v>55283.56</v>
      </c>
    </row>
    <row r="86" spans="1:19" s="34" customFormat="1" ht="24" customHeight="1">
      <c r="A86" s="177">
        <v>75</v>
      </c>
      <c r="B86" s="188" t="s">
        <v>1489</v>
      </c>
      <c r="C86" s="189" t="s">
        <v>1371</v>
      </c>
      <c r="D86" s="182" t="s">
        <v>193</v>
      </c>
      <c r="E86" s="178" t="s">
        <v>201</v>
      </c>
      <c r="F86" s="183" t="s">
        <v>449</v>
      </c>
      <c r="G86" s="184">
        <v>45597</v>
      </c>
      <c r="H86" s="184">
        <v>45778</v>
      </c>
      <c r="I86" s="185" t="s">
        <v>9</v>
      </c>
      <c r="J86" s="186">
        <v>50000</v>
      </c>
      <c r="K86" s="186">
        <v>1435</v>
      </c>
      <c r="L86" s="186">
        <v>1520</v>
      </c>
      <c r="M86" s="186">
        <v>0</v>
      </c>
      <c r="N86" s="186">
        <v>1854</v>
      </c>
      <c r="O86" s="187">
        <v>25</v>
      </c>
      <c r="P86" s="186">
        <v>2050</v>
      </c>
      <c r="Q86" s="186">
        <f>K86+L86+M86+N86+O86+P86</f>
        <v>6884</v>
      </c>
      <c r="R86" s="186">
        <f>J86</f>
        <v>50000</v>
      </c>
      <c r="S86" s="186">
        <f>R86-Q86</f>
        <v>43116</v>
      </c>
    </row>
    <row r="87" spans="1:19" s="34" customFormat="1" ht="24" customHeight="1">
      <c r="A87" s="177">
        <v>76</v>
      </c>
      <c r="B87" s="188" t="s">
        <v>1370</v>
      </c>
      <c r="C87" s="189" t="s">
        <v>1371</v>
      </c>
      <c r="D87" s="182" t="s">
        <v>193</v>
      </c>
      <c r="E87" s="178" t="s">
        <v>201</v>
      </c>
      <c r="F87" s="183" t="s">
        <v>449</v>
      </c>
      <c r="G87" s="184">
        <v>45627</v>
      </c>
      <c r="H87" s="184">
        <v>45809</v>
      </c>
      <c r="I87" s="185" t="s">
        <v>9</v>
      </c>
      <c r="J87" s="186">
        <v>41000</v>
      </c>
      <c r="K87" s="186">
        <v>1176.7</v>
      </c>
      <c r="L87" s="186">
        <v>1246.4000000000001</v>
      </c>
      <c r="M87" s="186">
        <v>0</v>
      </c>
      <c r="N87" s="186">
        <v>583.79</v>
      </c>
      <c r="O87" s="187">
        <v>25</v>
      </c>
      <c r="P87" s="186">
        <v>0</v>
      </c>
      <c r="Q87" s="186">
        <f>K87+L87+M87+N87+O87+P87</f>
        <v>3031.8900000000003</v>
      </c>
      <c r="R87" s="186">
        <f>J87</f>
        <v>41000</v>
      </c>
      <c r="S87" s="186">
        <f>R87-Q87</f>
        <v>37968.11</v>
      </c>
    </row>
    <row r="88" spans="1:19" s="34" customFormat="1" ht="24" customHeight="1">
      <c r="A88" s="177">
        <v>77</v>
      </c>
      <c r="B88" s="188" t="s">
        <v>1692</v>
      </c>
      <c r="C88" s="189" t="s">
        <v>1371</v>
      </c>
      <c r="D88" s="182" t="s">
        <v>193</v>
      </c>
      <c r="E88" s="178" t="s">
        <v>201</v>
      </c>
      <c r="F88" s="183" t="s">
        <v>449</v>
      </c>
      <c r="G88" s="184">
        <v>45597</v>
      </c>
      <c r="H88" s="184">
        <v>45778</v>
      </c>
      <c r="I88" s="185" t="s">
        <v>10</v>
      </c>
      <c r="J88" s="186">
        <v>45000</v>
      </c>
      <c r="K88" s="186">
        <v>1291.5</v>
      </c>
      <c r="L88" s="186">
        <v>1368</v>
      </c>
      <c r="M88" s="186">
        <v>0</v>
      </c>
      <c r="N88" s="186">
        <v>1148.33</v>
      </c>
      <c r="O88" s="187">
        <v>25</v>
      </c>
      <c r="P88" s="186">
        <v>1750</v>
      </c>
      <c r="Q88" s="186">
        <f>K88+L88+M88+N88+O88+P88</f>
        <v>5582.83</v>
      </c>
      <c r="R88" s="186">
        <f>J88</f>
        <v>45000</v>
      </c>
      <c r="S88" s="186">
        <f>R88-Q88</f>
        <v>39417.17</v>
      </c>
    </row>
    <row r="89" spans="1:19" s="34" customFormat="1" ht="24" customHeight="1">
      <c r="A89" s="177">
        <v>78</v>
      </c>
      <c r="B89" s="188" t="s">
        <v>1467</v>
      </c>
      <c r="C89" s="189" t="s">
        <v>1468</v>
      </c>
      <c r="D89" s="182" t="s">
        <v>193</v>
      </c>
      <c r="E89" s="182" t="s">
        <v>91</v>
      </c>
      <c r="F89" s="183" t="s">
        <v>449</v>
      </c>
      <c r="G89" s="184">
        <v>45658</v>
      </c>
      <c r="H89" s="184">
        <v>45839</v>
      </c>
      <c r="I89" s="185" t="s">
        <v>10</v>
      </c>
      <c r="J89" s="186">
        <v>125000</v>
      </c>
      <c r="K89" s="186">
        <v>3587.5</v>
      </c>
      <c r="L89" s="186">
        <v>3800</v>
      </c>
      <c r="M89" s="186">
        <v>1715.46</v>
      </c>
      <c r="N89" s="186">
        <v>17557.13</v>
      </c>
      <c r="O89" s="187">
        <v>25</v>
      </c>
      <c r="P89" s="186">
        <v>3729</v>
      </c>
      <c r="Q89" s="186">
        <f>K89+L89+M89+N89+O89+P89</f>
        <v>30414.09</v>
      </c>
      <c r="R89" s="186">
        <f>J89</f>
        <v>125000</v>
      </c>
      <c r="S89" s="186">
        <f>R89-Q89</f>
        <v>94585.91</v>
      </c>
    </row>
    <row r="90" spans="1:19" s="34" customFormat="1" ht="24" customHeight="1">
      <c r="A90" s="177">
        <v>79</v>
      </c>
      <c r="B90" s="188" t="s">
        <v>1633</v>
      </c>
      <c r="C90" s="189" t="s">
        <v>47</v>
      </c>
      <c r="D90" s="182" t="s">
        <v>193</v>
      </c>
      <c r="E90" s="182" t="s">
        <v>91</v>
      </c>
      <c r="F90" s="183" t="s">
        <v>449</v>
      </c>
      <c r="G90" s="184">
        <v>45658</v>
      </c>
      <c r="H90" s="184">
        <v>45839</v>
      </c>
      <c r="I90" s="185" t="s">
        <v>9</v>
      </c>
      <c r="J90" s="186">
        <v>55000</v>
      </c>
      <c r="K90" s="186">
        <v>1578.5</v>
      </c>
      <c r="L90" s="186">
        <v>1672</v>
      </c>
      <c r="M90" s="186">
        <v>0</v>
      </c>
      <c r="N90" s="186">
        <v>2559.6799999999998</v>
      </c>
      <c r="O90" s="187">
        <v>25</v>
      </c>
      <c r="P90" s="186">
        <v>0</v>
      </c>
      <c r="Q90" s="186">
        <f>K90+L90+M90+N90+O90+P90</f>
        <v>5835.18</v>
      </c>
      <c r="R90" s="186">
        <f>J90</f>
        <v>55000</v>
      </c>
      <c r="S90" s="186">
        <f>R90-Q90</f>
        <v>49164.82</v>
      </c>
    </row>
    <row r="91" spans="1:19" s="34" customFormat="1" ht="24" customHeight="1">
      <c r="A91" s="177">
        <v>80</v>
      </c>
      <c r="B91" s="188" t="s">
        <v>1497</v>
      </c>
      <c r="C91" s="189" t="s">
        <v>1498</v>
      </c>
      <c r="D91" s="182" t="s">
        <v>193</v>
      </c>
      <c r="E91" s="182" t="s">
        <v>91</v>
      </c>
      <c r="F91" s="183" t="s">
        <v>449</v>
      </c>
      <c r="G91" s="184">
        <v>45717</v>
      </c>
      <c r="H91" s="184">
        <v>45901</v>
      </c>
      <c r="I91" s="185" t="s">
        <v>10</v>
      </c>
      <c r="J91" s="186">
        <v>55000</v>
      </c>
      <c r="K91" s="186">
        <v>1578.5</v>
      </c>
      <c r="L91" s="186">
        <v>1672</v>
      </c>
      <c r="M91" s="186">
        <v>0</v>
      </c>
      <c r="N91" s="186">
        <v>2559.6799999999998</v>
      </c>
      <c r="O91" s="187">
        <v>25</v>
      </c>
      <c r="P91" s="186">
        <v>0</v>
      </c>
      <c r="Q91" s="186">
        <f>K91+L91+M91+N91+O91+P91</f>
        <v>5835.18</v>
      </c>
      <c r="R91" s="186">
        <f>J91</f>
        <v>55000</v>
      </c>
      <c r="S91" s="186">
        <f>R91-Q91</f>
        <v>49164.82</v>
      </c>
    </row>
    <row r="92" spans="1:19" s="34" customFormat="1" ht="24" customHeight="1">
      <c r="A92" s="177">
        <v>81</v>
      </c>
      <c r="B92" s="190" t="s">
        <v>1429</v>
      </c>
      <c r="C92" s="181" t="s">
        <v>197</v>
      </c>
      <c r="D92" s="182" t="s">
        <v>193</v>
      </c>
      <c r="E92" s="179" t="s">
        <v>207</v>
      </c>
      <c r="F92" s="183" t="s">
        <v>449</v>
      </c>
      <c r="G92" s="184">
        <v>45717</v>
      </c>
      <c r="H92" s="184">
        <v>45901</v>
      </c>
      <c r="I92" s="185" t="s">
        <v>9</v>
      </c>
      <c r="J92" s="186">
        <v>80000</v>
      </c>
      <c r="K92" s="186">
        <v>2296</v>
      </c>
      <c r="L92" s="186">
        <v>2432</v>
      </c>
      <c r="M92" s="186">
        <v>0</v>
      </c>
      <c r="N92" s="186">
        <v>7400.87</v>
      </c>
      <c r="O92" s="187">
        <v>25</v>
      </c>
      <c r="P92" s="186">
        <v>50</v>
      </c>
      <c r="Q92" s="186">
        <f>K92+L92+M92+N92+O92+P92</f>
        <v>12203.869999999999</v>
      </c>
      <c r="R92" s="186">
        <f>J92</f>
        <v>80000</v>
      </c>
      <c r="S92" s="186">
        <f>R92-Q92</f>
        <v>67796.13</v>
      </c>
    </row>
    <row r="93" spans="1:19" s="34" customFormat="1" ht="24" customHeight="1">
      <c r="A93" s="177">
        <v>82</v>
      </c>
      <c r="B93" s="190" t="s">
        <v>1581</v>
      </c>
      <c r="C93" s="181" t="s">
        <v>47</v>
      </c>
      <c r="D93" s="182" t="s">
        <v>193</v>
      </c>
      <c r="E93" s="179" t="s">
        <v>207</v>
      </c>
      <c r="F93" s="183" t="s">
        <v>449</v>
      </c>
      <c r="G93" s="184">
        <v>45597</v>
      </c>
      <c r="H93" s="184">
        <v>45778</v>
      </c>
      <c r="I93" s="185" t="s">
        <v>9</v>
      </c>
      <c r="J93" s="186">
        <v>60000</v>
      </c>
      <c r="K93" s="186">
        <v>1722</v>
      </c>
      <c r="L93" s="186">
        <v>1824</v>
      </c>
      <c r="M93" s="186">
        <v>0</v>
      </c>
      <c r="N93" s="186">
        <v>3486.68</v>
      </c>
      <c r="O93" s="187">
        <v>25</v>
      </c>
      <c r="P93" s="186">
        <v>50</v>
      </c>
      <c r="Q93" s="186">
        <f>K93+L93+M93+N93+O93+P93</f>
        <v>7107.68</v>
      </c>
      <c r="R93" s="186">
        <f>J93</f>
        <v>60000</v>
      </c>
      <c r="S93" s="186">
        <f>R93-Q93</f>
        <v>52892.32</v>
      </c>
    </row>
    <row r="94" spans="1:19" s="34" customFormat="1" ht="24" customHeight="1">
      <c r="A94" s="177">
        <v>83</v>
      </c>
      <c r="B94" s="188" t="s">
        <v>1658</v>
      </c>
      <c r="C94" s="189" t="s">
        <v>1371</v>
      </c>
      <c r="D94" s="182" t="s">
        <v>193</v>
      </c>
      <c r="E94" s="179" t="s">
        <v>207</v>
      </c>
      <c r="F94" s="183" t="s">
        <v>449</v>
      </c>
      <c r="G94" s="184">
        <v>45627</v>
      </c>
      <c r="H94" s="184">
        <v>45809</v>
      </c>
      <c r="I94" s="185" t="s">
        <v>9</v>
      </c>
      <c r="J94" s="186">
        <v>41000</v>
      </c>
      <c r="K94" s="186">
        <v>1176.7</v>
      </c>
      <c r="L94" s="186">
        <v>1246.4000000000001</v>
      </c>
      <c r="M94" s="186">
        <v>0</v>
      </c>
      <c r="N94" s="186">
        <v>583.79</v>
      </c>
      <c r="O94" s="187">
        <v>25</v>
      </c>
      <c r="P94" s="186">
        <v>0</v>
      </c>
      <c r="Q94" s="186">
        <f>K94+L94+M94+N94+O94+P94</f>
        <v>3031.8900000000003</v>
      </c>
      <c r="R94" s="186">
        <f>J94</f>
        <v>41000</v>
      </c>
      <c r="S94" s="186">
        <f>R94-Q94</f>
        <v>37968.11</v>
      </c>
    </row>
    <row r="95" spans="1:19" s="34" customFormat="1" ht="24" customHeight="1">
      <c r="A95" s="177">
        <v>84</v>
      </c>
      <c r="B95" s="188" t="s">
        <v>1516</v>
      </c>
      <c r="C95" s="189" t="s">
        <v>1389</v>
      </c>
      <c r="D95" s="182" t="s">
        <v>193</v>
      </c>
      <c r="E95" s="179" t="s">
        <v>207</v>
      </c>
      <c r="F95" s="183" t="s">
        <v>449</v>
      </c>
      <c r="G95" s="184">
        <v>45748</v>
      </c>
      <c r="H95" s="184">
        <v>45931</v>
      </c>
      <c r="I95" s="185" t="s">
        <v>9</v>
      </c>
      <c r="J95" s="186">
        <v>41000</v>
      </c>
      <c r="K95" s="186">
        <v>1176.7</v>
      </c>
      <c r="L95" s="186">
        <v>1246.4000000000001</v>
      </c>
      <c r="M95" s="186">
        <v>0</v>
      </c>
      <c r="N95" s="186">
        <v>583.79</v>
      </c>
      <c r="O95" s="187">
        <v>25</v>
      </c>
      <c r="P95" s="186">
        <v>50</v>
      </c>
      <c r="Q95" s="186">
        <f>K95+L95+M95+N95+O95+P95</f>
        <v>3081.8900000000003</v>
      </c>
      <c r="R95" s="186">
        <f>J95</f>
        <v>41000</v>
      </c>
      <c r="S95" s="186">
        <f>R95-Q95</f>
        <v>37918.11</v>
      </c>
    </row>
    <row r="96" spans="1:19" s="34" customFormat="1" ht="24" customHeight="1">
      <c r="A96" s="177">
        <v>85</v>
      </c>
      <c r="B96" s="188" t="s">
        <v>1684</v>
      </c>
      <c r="C96" s="189" t="s">
        <v>1685</v>
      </c>
      <c r="D96" s="195" t="s">
        <v>103</v>
      </c>
      <c r="E96" s="195" t="s">
        <v>103</v>
      </c>
      <c r="F96" s="183" t="s">
        <v>449</v>
      </c>
      <c r="G96" s="184">
        <v>45748</v>
      </c>
      <c r="H96" s="184">
        <v>45931</v>
      </c>
      <c r="I96" s="185" t="s">
        <v>9</v>
      </c>
      <c r="J96" s="186">
        <v>170000</v>
      </c>
      <c r="K96" s="186">
        <v>4879</v>
      </c>
      <c r="L96" s="186">
        <v>5168</v>
      </c>
      <c r="M96" s="186">
        <v>0</v>
      </c>
      <c r="N96" s="186">
        <v>28571.119999999999</v>
      </c>
      <c r="O96" s="187">
        <v>25</v>
      </c>
      <c r="P96" s="186">
        <v>50</v>
      </c>
      <c r="Q96" s="186">
        <f>K96+L96+M96+N96+O96+P96</f>
        <v>38693.119999999995</v>
      </c>
      <c r="R96" s="186">
        <f>J96</f>
        <v>170000</v>
      </c>
      <c r="S96" s="186">
        <f>R96-Q96</f>
        <v>131306.88</v>
      </c>
    </row>
    <row r="97" spans="1:19" s="34" customFormat="1" ht="24" customHeight="1">
      <c r="A97" s="177">
        <v>86</v>
      </c>
      <c r="B97" s="193" t="s">
        <v>1584</v>
      </c>
      <c r="C97" s="194" t="s">
        <v>1375</v>
      </c>
      <c r="D97" s="195" t="s">
        <v>103</v>
      </c>
      <c r="E97" s="195" t="s">
        <v>103</v>
      </c>
      <c r="F97" s="183" t="s">
        <v>449</v>
      </c>
      <c r="G97" s="184">
        <v>45748</v>
      </c>
      <c r="H97" s="184">
        <v>45931</v>
      </c>
      <c r="I97" s="185" t="s">
        <v>10</v>
      </c>
      <c r="J97" s="186">
        <v>70000</v>
      </c>
      <c r="K97" s="186">
        <v>2009</v>
      </c>
      <c r="L97" s="186">
        <v>2128</v>
      </c>
      <c r="M97" s="186">
        <v>0</v>
      </c>
      <c r="N97" s="186">
        <v>5368.48</v>
      </c>
      <c r="O97" s="187">
        <v>25</v>
      </c>
      <c r="P97" s="186">
        <v>0</v>
      </c>
      <c r="Q97" s="186">
        <f>K97+L97+M97+N97+O97+P97</f>
        <v>9530.48</v>
      </c>
      <c r="R97" s="186">
        <f>J97</f>
        <v>70000</v>
      </c>
      <c r="S97" s="186">
        <f>R97-Q97</f>
        <v>60469.520000000004</v>
      </c>
    </row>
    <row r="98" spans="1:19" s="34" customFormat="1" ht="24" customHeight="1">
      <c r="A98" s="177">
        <v>87</v>
      </c>
      <c r="B98" s="193" t="s">
        <v>1639</v>
      </c>
      <c r="C98" s="194" t="s">
        <v>786</v>
      </c>
      <c r="D98" s="195" t="s">
        <v>103</v>
      </c>
      <c r="E98" s="195" t="s">
        <v>103</v>
      </c>
      <c r="F98" s="183" t="s">
        <v>449</v>
      </c>
      <c r="G98" s="192">
        <v>45717</v>
      </c>
      <c r="H98" s="192">
        <v>45901</v>
      </c>
      <c r="I98" s="185" t="s">
        <v>10</v>
      </c>
      <c r="J98" s="186">
        <v>55000</v>
      </c>
      <c r="K98" s="186">
        <v>1578.5</v>
      </c>
      <c r="L98" s="186">
        <v>1672</v>
      </c>
      <c r="M98" s="186">
        <v>0</v>
      </c>
      <c r="N98" s="186">
        <v>2559.6799999999998</v>
      </c>
      <c r="O98" s="187">
        <v>25</v>
      </c>
      <c r="P98" s="186">
        <v>4690.17</v>
      </c>
      <c r="Q98" s="186">
        <f>K98+L98+M98+N98+O98+P98</f>
        <v>10525.35</v>
      </c>
      <c r="R98" s="186">
        <f>J98</f>
        <v>55000</v>
      </c>
      <c r="S98" s="186">
        <f>R98-Q98</f>
        <v>44474.65</v>
      </c>
    </row>
    <row r="99" spans="1:19" s="34" customFormat="1" ht="24" customHeight="1">
      <c r="A99" s="177">
        <v>88</v>
      </c>
      <c r="B99" s="193" t="s">
        <v>1479</v>
      </c>
      <c r="C99" s="194" t="s">
        <v>47</v>
      </c>
      <c r="D99" s="195" t="s">
        <v>103</v>
      </c>
      <c r="E99" s="195" t="s">
        <v>103</v>
      </c>
      <c r="F99" s="183" t="s">
        <v>449</v>
      </c>
      <c r="G99" s="192">
        <v>45748</v>
      </c>
      <c r="H99" s="192">
        <v>45931</v>
      </c>
      <c r="I99" s="185" t="s">
        <v>10</v>
      </c>
      <c r="J99" s="186">
        <v>60000</v>
      </c>
      <c r="K99" s="186">
        <v>1722</v>
      </c>
      <c r="L99" s="186">
        <v>1824</v>
      </c>
      <c r="M99" s="186">
        <v>0</v>
      </c>
      <c r="N99" s="186">
        <v>3486.68</v>
      </c>
      <c r="O99" s="187">
        <v>25</v>
      </c>
      <c r="P99" s="186">
        <v>0</v>
      </c>
      <c r="Q99" s="186">
        <f>K99+L99+M99+N99+O99+P99</f>
        <v>7057.68</v>
      </c>
      <c r="R99" s="186">
        <f>J99</f>
        <v>60000</v>
      </c>
      <c r="S99" s="186">
        <f>R99-Q99</f>
        <v>52942.32</v>
      </c>
    </row>
    <row r="100" spans="1:19" s="34" customFormat="1" ht="24" customHeight="1">
      <c r="A100" s="177">
        <v>89</v>
      </c>
      <c r="B100" s="193" t="s">
        <v>1527</v>
      </c>
      <c r="C100" s="194" t="s">
        <v>1389</v>
      </c>
      <c r="D100" s="195" t="s">
        <v>103</v>
      </c>
      <c r="E100" s="195" t="s">
        <v>103</v>
      </c>
      <c r="F100" s="183" t="s">
        <v>449</v>
      </c>
      <c r="G100" s="192">
        <v>45689</v>
      </c>
      <c r="H100" s="192">
        <v>45870</v>
      </c>
      <c r="I100" s="185" t="s">
        <v>10</v>
      </c>
      <c r="J100" s="186">
        <v>45000</v>
      </c>
      <c r="K100" s="186">
        <v>1291.5</v>
      </c>
      <c r="L100" s="186">
        <v>1368</v>
      </c>
      <c r="M100" s="186">
        <v>1715.46</v>
      </c>
      <c r="N100" s="186">
        <v>891.01</v>
      </c>
      <c r="O100" s="187">
        <v>25</v>
      </c>
      <c r="P100" s="186">
        <v>50</v>
      </c>
      <c r="Q100" s="186">
        <f>K100+L100+M100+N100+O100+P100</f>
        <v>5340.97</v>
      </c>
      <c r="R100" s="186">
        <f>J100</f>
        <v>45000</v>
      </c>
      <c r="S100" s="186">
        <f>R100-Q100</f>
        <v>39659.03</v>
      </c>
    </row>
    <row r="101" spans="1:19" s="34" customFormat="1" ht="24" customHeight="1">
      <c r="A101" s="177">
        <v>90</v>
      </c>
      <c r="B101" s="190" t="s">
        <v>1687</v>
      </c>
      <c r="C101" s="181" t="s">
        <v>1688</v>
      </c>
      <c r="D101" s="195" t="s">
        <v>103</v>
      </c>
      <c r="E101" s="195" t="s">
        <v>103</v>
      </c>
      <c r="F101" s="183" t="s">
        <v>449</v>
      </c>
      <c r="G101" s="184">
        <v>45597</v>
      </c>
      <c r="H101" s="184">
        <v>45778</v>
      </c>
      <c r="I101" s="185" t="s">
        <v>10</v>
      </c>
      <c r="J101" s="186">
        <v>50000</v>
      </c>
      <c r="K101" s="186">
        <v>1435</v>
      </c>
      <c r="L101" s="186">
        <v>1520</v>
      </c>
      <c r="M101" s="186">
        <v>0</v>
      </c>
      <c r="N101" s="186">
        <v>1854</v>
      </c>
      <c r="O101" s="187">
        <v>25</v>
      </c>
      <c r="P101" s="186">
        <v>1563.39</v>
      </c>
      <c r="Q101" s="186">
        <f>K101+L101+M101+N101+O101+P101</f>
        <v>6397.39</v>
      </c>
      <c r="R101" s="186">
        <f>J101</f>
        <v>50000</v>
      </c>
      <c r="S101" s="186">
        <f>R101-Q101</f>
        <v>43602.61</v>
      </c>
    </row>
    <row r="102" spans="1:19" s="34" customFormat="1" ht="24" customHeight="1">
      <c r="A102" s="177">
        <v>91</v>
      </c>
      <c r="B102" s="190" t="s">
        <v>1569</v>
      </c>
      <c r="C102" s="181" t="s">
        <v>1391</v>
      </c>
      <c r="D102" s="195" t="s">
        <v>103</v>
      </c>
      <c r="E102" s="195" t="s">
        <v>103</v>
      </c>
      <c r="F102" s="183" t="s">
        <v>449</v>
      </c>
      <c r="G102" s="192">
        <v>45658</v>
      </c>
      <c r="H102" s="192">
        <v>45839</v>
      </c>
      <c r="I102" s="185" t="s">
        <v>10</v>
      </c>
      <c r="J102" s="186">
        <v>31500</v>
      </c>
      <c r="K102" s="186">
        <v>904.05</v>
      </c>
      <c r="L102" s="186">
        <v>957.6</v>
      </c>
      <c r="M102" s="186">
        <v>0</v>
      </c>
      <c r="N102" s="186">
        <v>0</v>
      </c>
      <c r="O102" s="187">
        <v>25</v>
      </c>
      <c r="P102" s="186">
        <v>50</v>
      </c>
      <c r="Q102" s="186">
        <f>K102+L102+M102+N102+O102+P102</f>
        <v>1936.65</v>
      </c>
      <c r="R102" s="186">
        <f>J102</f>
        <v>31500</v>
      </c>
      <c r="S102" s="186">
        <f>R102-Q102</f>
        <v>29563.35</v>
      </c>
    </row>
    <row r="103" spans="1:19" s="34" customFormat="1" ht="24" customHeight="1">
      <c r="A103" s="177">
        <v>92</v>
      </c>
      <c r="B103" s="188" t="s">
        <v>1510</v>
      </c>
      <c r="C103" s="189" t="s">
        <v>133</v>
      </c>
      <c r="D103" s="195" t="s">
        <v>103</v>
      </c>
      <c r="E103" s="178" t="s">
        <v>114</v>
      </c>
      <c r="F103" s="183" t="s">
        <v>449</v>
      </c>
      <c r="G103" s="184">
        <v>45717</v>
      </c>
      <c r="H103" s="184">
        <v>45901</v>
      </c>
      <c r="I103" s="185" t="s">
        <v>10</v>
      </c>
      <c r="J103" s="186">
        <v>80000</v>
      </c>
      <c r="K103" s="186">
        <v>2296</v>
      </c>
      <c r="L103" s="186">
        <v>2432</v>
      </c>
      <c r="M103" s="186">
        <v>5146.38</v>
      </c>
      <c r="N103" s="186">
        <v>6221</v>
      </c>
      <c r="O103" s="187">
        <v>25</v>
      </c>
      <c r="P103" s="186">
        <v>1306</v>
      </c>
      <c r="Q103" s="186">
        <f>K103+L103+M103+N103+O103+P103</f>
        <v>17426.38</v>
      </c>
      <c r="R103" s="186">
        <f>J103</f>
        <v>80000</v>
      </c>
      <c r="S103" s="186">
        <f>R103-Q103</f>
        <v>62573.619999999995</v>
      </c>
    </row>
    <row r="104" spans="1:19" s="34" customFormat="1" ht="24" customHeight="1">
      <c r="A104" s="177">
        <v>93</v>
      </c>
      <c r="B104" s="188" t="s">
        <v>1427</v>
      </c>
      <c r="C104" s="189" t="s">
        <v>1428</v>
      </c>
      <c r="D104" s="195" t="s">
        <v>103</v>
      </c>
      <c r="E104" s="178" t="s">
        <v>118</v>
      </c>
      <c r="F104" s="183" t="s">
        <v>449</v>
      </c>
      <c r="G104" s="184">
        <v>45597</v>
      </c>
      <c r="H104" s="184">
        <v>45778</v>
      </c>
      <c r="I104" s="185" t="s">
        <v>9</v>
      </c>
      <c r="J104" s="186">
        <v>75000</v>
      </c>
      <c r="K104" s="186">
        <v>2152.5</v>
      </c>
      <c r="L104" s="186">
        <v>2280</v>
      </c>
      <c r="M104" s="186">
        <v>0</v>
      </c>
      <c r="N104" s="186">
        <v>6309.3799999999992</v>
      </c>
      <c r="O104" s="187">
        <v>25</v>
      </c>
      <c r="P104" s="186">
        <v>2150</v>
      </c>
      <c r="Q104" s="186">
        <f>K104+L104+M104+N104+O104+P104</f>
        <v>12916.88</v>
      </c>
      <c r="R104" s="186">
        <f>J104</f>
        <v>75000</v>
      </c>
      <c r="S104" s="186">
        <f>R104-Q104</f>
        <v>62083.12</v>
      </c>
    </row>
    <row r="105" spans="1:19" s="34" customFormat="1" ht="24" customHeight="1">
      <c r="A105" s="177">
        <v>94</v>
      </c>
      <c r="B105" s="188" t="s">
        <v>1550</v>
      </c>
      <c r="C105" s="189" t="s">
        <v>908</v>
      </c>
      <c r="D105" s="195" t="s">
        <v>103</v>
      </c>
      <c r="E105" s="179" t="s">
        <v>1434</v>
      </c>
      <c r="F105" s="183" t="s">
        <v>449</v>
      </c>
      <c r="G105" s="184">
        <v>45597</v>
      </c>
      <c r="H105" s="184">
        <v>45778</v>
      </c>
      <c r="I105" s="185" t="s">
        <v>10</v>
      </c>
      <c r="J105" s="186">
        <v>120000</v>
      </c>
      <c r="K105" s="186">
        <v>3444</v>
      </c>
      <c r="L105" s="186">
        <v>3648</v>
      </c>
      <c r="M105" s="186">
        <v>0</v>
      </c>
      <c r="N105" s="186">
        <v>16809.87</v>
      </c>
      <c r="O105" s="187">
        <v>25</v>
      </c>
      <c r="P105" s="186">
        <v>0</v>
      </c>
      <c r="Q105" s="186">
        <f>K105+L105+M105+N105+O105+P105</f>
        <v>23926.87</v>
      </c>
      <c r="R105" s="186">
        <f>J105</f>
        <v>120000</v>
      </c>
      <c r="S105" s="186">
        <f>R105-Q105</f>
        <v>96073.13</v>
      </c>
    </row>
    <row r="106" spans="1:19" s="34" customFormat="1" ht="24" customHeight="1">
      <c r="A106" s="177">
        <v>95</v>
      </c>
      <c r="B106" s="188" t="s">
        <v>1433</v>
      </c>
      <c r="C106" s="189" t="s">
        <v>47</v>
      </c>
      <c r="D106" s="195" t="s">
        <v>103</v>
      </c>
      <c r="E106" s="179" t="s">
        <v>1434</v>
      </c>
      <c r="F106" s="183" t="s">
        <v>449</v>
      </c>
      <c r="G106" s="184">
        <v>45658</v>
      </c>
      <c r="H106" s="184">
        <v>45839</v>
      </c>
      <c r="I106" s="185" t="s">
        <v>9</v>
      </c>
      <c r="J106" s="186">
        <v>55000</v>
      </c>
      <c r="K106" s="186">
        <v>1578.5</v>
      </c>
      <c r="L106" s="186">
        <v>1672</v>
      </c>
      <c r="M106" s="186">
        <v>0</v>
      </c>
      <c r="N106" s="186">
        <v>2559.6799999999998</v>
      </c>
      <c r="O106" s="187">
        <v>25</v>
      </c>
      <c r="P106" s="186">
        <v>1612.5</v>
      </c>
      <c r="Q106" s="186">
        <f>K106+L106+M106+N106+O106+P106</f>
        <v>7447.68</v>
      </c>
      <c r="R106" s="186">
        <f>J106</f>
        <v>55000</v>
      </c>
      <c r="S106" s="186">
        <f>R106-Q106</f>
        <v>47552.32</v>
      </c>
    </row>
    <row r="107" spans="1:19" s="34" customFormat="1" ht="24" customHeight="1">
      <c r="A107" s="177">
        <v>96</v>
      </c>
      <c r="B107" s="190" t="s">
        <v>1590</v>
      </c>
      <c r="C107" s="181" t="s">
        <v>47</v>
      </c>
      <c r="D107" s="195" t="s">
        <v>103</v>
      </c>
      <c r="E107" s="179" t="s">
        <v>1434</v>
      </c>
      <c r="F107" s="183" t="s">
        <v>449</v>
      </c>
      <c r="G107" s="184">
        <v>45748</v>
      </c>
      <c r="H107" s="184">
        <v>45931</v>
      </c>
      <c r="I107" s="185" t="s">
        <v>9</v>
      </c>
      <c r="J107" s="186">
        <v>55000</v>
      </c>
      <c r="K107" s="186">
        <v>1578.5</v>
      </c>
      <c r="L107" s="186">
        <v>1672</v>
      </c>
      <c r="M107" s="186">
        <v>0</v>
      </c>
      <c r="N107" s="186">
        <v>2559.6799999999998</v>
      </c>
      <c r="O107" s="187">
        <v>25</v>
      </c>
      <c r="P107" s="186">
        <v>0</v>
      </c>
      <c r="Q107" s="186">
        <f>K107+L107+M107+N107+O107+P107</f>
        <v>5835.18</v>
      </c>
      <c r="R107" s="186">
        <f>J107</f>
        <v>55000</v>
      </c>
      <c r="S107" s="186">
        <f>R107-Q107</f>
        <v>49164.82</v>
      </c>
    </row>
    <row r="108" spans="1:19" s="34" customFormat="1" ht="24" customHeight="1">
      <c r="A108" s="177">
        <v>97</v>
      </c>
      <c r="B108" s="190" t="s">
        <v>1523</v>
      </c>
      <c r="C108" s="181" t="s">
        <v>1389</v>
      </c>
      <c r="D108" s="195" t="s">
        <v>103</v>
      </c>
      <c r="E108" s="179" t="s">
        <v>1434</v>
      </c>
      <c r="F108" s="183" t="s">
        <v>449</v>
      </c>
      <c r="G108" s="184">
        <v>45689</v>
      </c>
      <c r="H108" s="184">
        <v>45870</v>
      </c>
      <c r="I108" s="185" t="s">
        <v>10</v>
      </c>
      <c r="J108" s="186">
        <v>40000</v>
      </c>
      <c r="K108" s="186">
        <v>1148</v>
      </c>
      <c r="L108" s="186">
        <v>1216</v>
      </c>
      <c r="M108" s="186">
        <v>0</v>
      </c>
      <c r="N108" s="186">
        <v>442.65</v>
      </c>
      <c r="O108" s="187">
        <v>25</v>
      </c>
      <c r="P108" s="186">
        <v>0</v>
      </c>
      <c r="Q108" s="186">
        <f>K108+L108+M108+N108+O108+P108</f>
        <v>2831.65</v>
      </c>
      <c r="R108" s="186">
        <f>J108</f>
        <v>40000</v>
      </c>
      <c r="S108" s="186">
        <f>R108-Q108</f>
        <v>37168.35</v>
      </c>
    </row>
    <row r="109" spans="1:19" s="34" customFormat="1" ht="24" customHeight="1">
      <c r="A109" s="177">
        <v>98</v>
      </c>
      <c r="B109" s="193" t="s">
        <v>1525</v>
      </c>
      <c r="C109" s="194" t="s">
        <v>1526</v>
      </c>
      <c r="D109" s="195" t="s">
        <v>103</v>
      </c>
      <c r="E109" s="179" t="s">
        <v>1434</v>
      </c>
      <c r="F109" s="183" t="s">
        <v>449</v>
      </c>
      <c r="G109" s="184">
        <v>45597</v>
      </c>
      <c r="H109" s="184">
        <v>45778</v>
      </c>
      <c r="I109" s="185" t="s">
        <v>10</v>
      </c>
      <c r="J109" s="186">
        <v>35000</v>
      </c>
      <c r="K109" s="186">
        <v>1004.5</v>
      </c>
      <c r="L109" s="186">
        <v>1064</v>
      </c>
      <c r="M109" s="186">
        <v>0</v>
      </c>
      <c r="N109" s="186">
        <v>0</v>
      </c>
      <c r="O109" s="187">
        <v>25</v>
      </c>
      <c r="P109" s="186">
        <v>50</v>
      </c>
      <c r="Q109" s="186">
        <f>K109+L109+M109+N109+O109+P109</f>
        <v>2143.5</v>
      </c>
      <c r="R109" s="186">
        <f>J109</f>
        <v>35000</v>
      </c>
      <c r="S109" s="186">
        <f>R109-Q109</f>
        <v>32856.5</v>
      </c>
    </row>
    <row r="110" spans="1:19" s="34" customFormat="1" ht="24" customHeight="1">
      <c r="A110" s="177">
        <v>99</v>
      </c>
      <c r="B110" s="180" t="s">
        <v>1439</v>
      </c>
      <c r="C110" s="181" t="s">
        <v>197</v>
      </c>
      <c r="D110" s="195" t="s">
        <v>103</v>
      </c>
      <c r="E110" s="179" t="s">
        <v>136</v>
      </c>
      <c r="F110" s="183" t="s">
        <v>449</v>
      </c>
      <c r="G110" s="184">
        <v>45717</v>
      </c>
      <c r="H110" s="184">
        <v>45901</v>
      </c>
      <c r="I110" s="185" t="s">
        <v>9</v>
      </c>
      <c r="J110" s="186">
        <v>80000</v>
      </c>
      <c r="K110" s="186">
        <v>2296</v>
      </c>
      <c r="L110" s="186">
        <v>2432</v>
      </c>
      <c r="M110" s="186">
        <v>0</v>
      </c>
      <c r="N110" s="186">
        <v>7400.87</v>
      </c>
      <c r="O110" s="187">
        <v>25</v>
      </c>
      <c r="P110" s="186">
        <v>0</v>
      </c>
      <c r="Q110" s="186">
        <f>K110+L110+M110+N110+O110+P110</f>
        <v>12153.869999999999</v>
      </c>
      <c r="R110" s="186">
        <f>J110</f>
        <v>80000</v>
      </c>
      <c r="S110" s="186">
        <f>R110-Q110</f>
        <v>67846.13</v>
      </c>
    </row>
    <row r="111" spans="1:19" s="34" customFormat="1" ht="24" customHeight="1">
      <c r="A111" s="177">
        <v>100</v>
      </c>
      <c r="B111" s="188" t="s">
        <v>1501</v>
      </c>
      <c r="C111" s="189" t="s">
        <v>1502</v>
      </c>
      <c r="D111" s="195" t="s">
        <v>103</v>
      </c>
      <c r="E111" s="179" t="s">
        <v>145</v>
      </c>
      <c r="F111" s="183" t="s">
        <v>449</v>
      </c>
      <c r="G111" s="184">
        <v>45658</v>
      </c>
      <c r="H111" s="184">
        <v>45839</v>
      </c>
      <c r="I111" s="185" t="s">
        <v>10</v>
      </c>
      <c r="J111" s="186">
        <v>41000</v>
      </c>
      <c r="K111" s="186">
        <v>1176.7</v>
      </c>
      <c r="L111" s="186">
        <v>1246.4000000000001</v>
      </c>
      <c r="M111" s="186">
        <v>0</v>
      </c>
      <c r="N111" s="186">
        <v>583.79</v>
      </c>
      <c r="O111" s="187">
        <v>25</v>
      </c>
      <c r="P111" s="186">
        <v>0</v>
      </c>
      <c r="Q111" s="186">
        <f>K111+L111+M111+N111+O111+P111</f>
        <v>3031.8900000000003</v>
      </c>
      <c r="R111" s="186">
        <f>J111</f>
        <v>41000</v>
      </c>
      <c r="S111" s="186">
        <f>R111-Q111</f>
        <v>37968.11</v>
      </c>
    </row>
    <row r="112" spans="1:19" s="34" customFormat="1" ht="24" customHeight="1">
      <c r="A112" s="177">
        <v>101</v>
      </c>
      <c r="B112" s="188" t="s">
        <v>1440</v>
      </c>
      <c r="C112" s="189" t="s">
        <v>1389</v>
      </c>
      <c r="D112" s="195" t="s">
        <v>103</v>
      </c>
      <c r="E112" s="179" t="s">
        <v>145</v>
      </c>
      <c r="F112" s="183" t="s">
        <v>449</v>
      </c>
      <c r="G112" s="184">
        <v>45748</v>
      </c>
      <c r="H112" s="184">
        <v>45931</v>
      </c>
      <c r="I112" s="185" t="s">
        <v>10</v>
      </c>
      <c r="J112" s="186">
        <v>41000</v>
      </c>
      <c r="K112" s="186">
        <v>1176.7</v>
      </c>
      <c r="L112" s="186">
        <v>1246.4000000000001</v>
      </c>
      <c r="M112" s="186">
        <v>0</v>
      </c>
      <c r="N112" s="186">
        <v>583.79</v>
      </c>
      <c r="O112" s="187">
        <v>25</v>
      </c>
      <c r="P112" s="186">
        <v>0</v>
      </c>
      <c r="Q112" s="186">
        <f>K112+L112+M112+N112+O112+P112</f>
        <v>3031.8900000000003</v>
      </c>
      <c r="R112" s="186">
        <f>J112</f>
        <v>41000</v>
      </c>
      <c r="S112" s="186">
        <f>R112-Q112</f>
        <v>37968.11</v>
      </c>
    </row>
    <row r="113" spans="1:19" s="34" customFormat="1" ht="24" customHeight="1">
      <c r="A113" s="177">
        <v>102</v>
      </c>
      <c r="B113" s="190" t="s">
        <v>1535</v>
      </c>
      <c r="C113" s="181" t="s">
        <v>423</v>
      </c>
      <c r="D113" s="195" t="s">
        <v>103</v>
      </c>
      <c r="E113" s="179" t="s">
        <v>145</v>
      </c>
      <c r="F113" s="183" t="s">
        <v>449</v>
      </c>
      <c r="G113" s="184">
        <v>45748</v>
      </c>
      <c r="H113" s="184">
        <v>45931</v>
      </c>
      <c r="I113" s="185" t="s">
        <v>10</v>
      </c>
      <c r="J113" s="186">
        <v>50000</v>
      </c>
      <c r="K113" s="186">
        <v>1435</v>
      </c>
      <c r="L113" s="186">
        <v>1520</v>
      </c>
      <c r="M113" s="186">
        <v>0</v>
      </c>
      <c r="N113" s="186">
        <v>1854</v>
      </c>
      <c r="O113" s="187">
        <v>25</v>
      </c>
      <c r="P113" s="186">
        <v>0</v>
      </c>
      <c r="Q113" s="186">
        <f>K113+L113+M113+N113+O113+P113</f>
        <v>4834</v>
      </c>
      <c r="R113" s="186">
        <f>J113</f>
        <v>50000</v>
      </c>
      <c r="S113" s="186">
        <f>R113-Q113</f>
        <v>45166</v>
      </c>
    </row>
    <row r="114" spans="1:19" s="34" customFormat="1" ht="24" customHeight="1">
      <c r="A114" s="177">
        <v>103</v>
      </c>
      <c r="B114" s="188" t="s">
        <v>1571</v>
      </c>
      <c r="C114" s="189" t="s">
        <v>423</v>
      </c>
      <c r="D114" s="195" t="s">
        <v>103</v>
      </c>
      <c r="E114" s="179" t="s">
        <v>145</v>
      </c>
      <c r="F114" s="183" t="s">
        <v>449</v>
      </c>
      <c r="G114" s="184">
        <v>45717</v>
      </c>
      <c r="H114" s="184">
        <v>45901</v>
      </c>
      <c r="I114" s="185" t="s">
        <v>10</v>
      </c>
      <c r="J114" s="186">
        <v>45000</v>
      </c>
      <c r="K114" s="186">
        <v>1291.5</v>
      </c>
      <c r="L114" s="186">
        <v>1368</v>
      </c>
      <c r="M114" s="186">
        <v>0</v>
      </c>
      <c r="N114" s="186">
        <v>1148.33</v>
      </c>
      <c r="O114" s="187">
        <v>25</v>
      </c>
      <c r="P114" s="186">
        <v>50</v>
      </c>
      <c r="Q114" s="186">
        <f>K114+L114+M114+N114+O114+P114</f>
        <v>3882.83</v>
      </c>
      <c r="R114" s="186">
        <f>J114</f>
        <v>45000</v>
      </c>
      <c r="S114" s="186">
        <f>R114-Q114</f>
        <v>41117.17</v>
      </c>
    </row>
    <row r="115" spans="1:19" s="34" customFormat="1" ht="24" customHeight="1">
      <c r="A115" s="177">
        <v>104</v>
      </c>
      <c r="B115" s="190" t="s">
        <v>1482</v>
      </c>
      <c r="C115" s="181" t="s">
        <v>197</v>
      </c>
      <c r="D115" s="195" t="s">
        <v>103</v>
      </c>
      <c r="E115" s="178" t="s">
        <v>169</v>
      </c>
      <c r="F115" s="183" t="s">
        <v>449</v>
      </c>
      <c r="G115" s="184">
        <v>45658</v>
      </c>
      <c r="H115" s="184">
        <v>45839</v>
      </c>
      <c r="I115" s="185" t="s">
        <v>10</v>
      </c>
      <c r="J115" s="186">
        <v>120000</v>
      </c>
      <c r="K115" s="186">
        <v>3444</v>
      </c>
      <c r="L115" s="186">
        <v>3648</v>
      </c>
      <c r="M115" s="186">
        <v>0</v>
      </c>
      <c r="N115" s="186">
        <v>16809.87</v>
      </c>
      <c r="O115" s="187">
        <v>25</v>
      </c>
      <c r="P115" s="186">
        <v>0</v>
      </c>
      <c r="Q115" s="186">
        <f>K115+L115+M115+N115+O115+P115</f>
        <v>23926.87</v>
      </c>
      <c r="R115" s="186">
        <f>J115</f>
        <v>120000</v>
      </c>
      <c r="S115" s="186">
        <f>R115-Q115</f>
        <v>96073.13</v>
      </c>
    </row>
    <row r="116" spans="1:19" s="34" customFormat="1" ht="24" customHeight="1">
      <c r="A116" s="177">
        <v>105</v>
      </c>
      <c r="B116" s="188" t="s">
        <v>1631</v>
      </c>
      <c r="C116" s="189" t="s">
        <v>1476</v>
      </c>
      <c r="D116" s="178" t="s">
        <v>466</v>
      </c>
      <c r="E116" s="178" t="s">
        <v>1417</v>
      </c>
      <c r="F116" s="183" t="s">
        <v>449</v>
      </c>
      <c r="G116" s="184">
        <v>45597</v>
      </c>
      <c r="H116" s="184">
        <v>45778</v>
      </c>
      <c r="I116" s="185" t="s">
        <v>10</v>
      </c>
      <c r="J116" s="186">
        <v>170000</v>
      </c>
      <c r="K116" s="186">
        <v>4879</v>
      </c>
      <c r="L116" s="186">
        <v>5168</v>
      </c>
      <c r="M116" s="186">
        <v>0</v>
      </c>
      <c r="N116" s="186">
        <v>28571.119999999999</v>
      </c>
      <c r="O116" s="187">
        <v>25</v>
      </c>
      <c r="P116" s="186">
        <v>20050</v>
      </c>
      <c r="Q116" s="186">
        <f>K116+L116+M116+N116+O116+P116</f>
        <v>58693.119999999995</v>
      </c>
      <c r="R116" s="186">
        <f>J116</f>
        <v>170000</v>
      </c>
      <c r="S116" s="186">
        <f>R116-Q116</f>
        <v>111306.88</v>
      </c>
    </row>
    <row r="117" spans="1:19" s="34" customFormat="1" ht="24" customHeight="1">
      <c r="A117" s="177">
        <v>106</v>
      </c>
      <c r="B117" s="188" t="s">
        <v>1635</v>
      </c>
      <c r="C117" s="178" t="s">
        <v>197</v>
      </c>
      <c r="D117" s="178" t="s">
        <v>466</v>
      </c>
      <c r="E117" s="178" t="s">
        <v>1417</v>
      </c>
      <c r="F117" s="183" t="s">
        <v>449</v>
      </c>
      <c r="G117" s="184">
        <v>45658</v>
      </c>
      <c r="H117" s="184">
        <v>45839</v>
      </c>
      <c r="I117" s="185" t="s">
        <v>10</v>
      </c>
      <c r="J117" s="186">
        <v>100000</v>
      </c>
      <c r="K117" s="186">
        <v>2870</v>
      </c>
      <c r="L117" s="186">
        <v>3040</v>
      </c>
      <c r="M117" s="186">
        <v>0</v>
      </c>
      <c r="N117" s="186">
        <v>12105.37</v>
      </c>
      <c r="O117" s="187">
        <v>25</v>
      </c>
      <c r="P117" s="186">
        <v>2486</v>
      </c>
      <c r="Q117" s="186">
        <f>K117+L117+M117+N117+O117+P117</f>
        <v>20526.370000000003</v>
      </c>
      <c r="R117" s="186">
        <f>J117</f>
        <v>100000</v>
      </c>
      <c r="S117" s="186">
        <f>R117-Q117</f>
        <v>79473.63</v>
      </c>
    </row>
    <row r="118" spans="1:19" s="34" customFormat="1" ht="24" customHeight="1">
      <c r="A118" s="177">
        <v>107</v>
      </c>
      <c r="B118" s="188" t="s">
        <v>1668</v>
      </c>
      <c r="C118" s="194" t="s">
        <v>1375</v>
      </c>
      <c r="D118" s="178" t="s">
        <v>466</v>
      </c>
      <c r="E118" s="178" t="s">
        <v>1417</v>
      </c>
      <c r="F118" s="183" t="s">
        <v>449</v>
      </c>
      <c r="G118" s="184">
        <v>45717</v>
      </c>
      <c r="H118" s="184">
        <v>45901</v>
      </c>
      <c r="I118" s="185" t="s">
        <v>9</v>
      </c>
      <c r="J118" s="186">
        <v>60000</v>
      </c>
      <c r="K118" s="186">
        <v>1722</v>
      </c>
      <c r="L118" s="186">
        <v>1824</v>
      </c>
      <c r="M118" s="186">
        <v>0</v>
      </c>
      <c r="N118" s="186">
        <v>3486.68</v>
      </c>
      <c r="O118" s="187">
        <v>25</v>
      </c>
      <c r="P118" s="186">
        <v>50</v>
      </c>
      <c r="Q118" s="186">
        <f>K118+L118+M118+N118+O118+P118</f>
        <v>7107.68</v>
      </c>
      <c r="R118" s="186">
        <f>J118</f>
        <v>60000</v>
      </c>
      <c r="S118" s="186">
        <f>R118-Q118</f>
        <v>52892.32</v>
      </c>
    </row>
    <row r="119" spans="1:19" s="34" customFormat="1" ht="24" customHeight="1">
      <c r="A119" s="177">
        <v>108</v>
      </c>
      <c r="B119" s="180" t="s">
        <v>1557</v>
      </c>
      <c r="C119" s="181" t="s">
        <v>128</v>
      </c>
      <c r="D119" s="178" t="s">
        <v>466</v>
      </c>
      <c r="E119" s="178" t="s">
        <v>1417</v>
      </c>
      <c r="F119" s="183" t="s">
        <v>449</v>
      </c>
      <c r="G119" s="184">
        <v>45748</v>
      </c>
      <c r="H119" s="184">
        <v>45931</v>
      </c>
      <c r="I119" s="185" t="s">
        <v>10</v>
      </c>
      <c r="J119" s="186">
        <v>90000</v>
      </c>
      <c r="K119" s="186">
        <v>2583</v>
      </c>
      <c r="L119" s="186">
        <v>2736</v>
      </c>
      <c r="M119" s="186">
        <v>0</v>
      </c>
      <c r="N119" s="186">
        <v>9753.1200000000008</v>
      </c>
      <c r="O119" s="187">
        <v>25</v>
      </c>
      <c r="P119" s="186">
        <v>0</v>
      </c>
      <c r="Q119" s="186">
        <f>K119+L119+M119+N119+O119+P119</f>
        <v>15097.12</v>
      </c>
      <c r="R119" s="186">
        <f>J119</f>
        <v>90000</v>
      </c>
      <c r="S119" s="186">
        <f>R119-Q119</f>
        <v>74902.880000000005</v>
      </c>
    </row>
    <row r="120" spans="1:19" s="34" customFormat="1" ht="24" customHeight="1">
      <c r="A120" s="177">
        <v>109</v>
      </c>
      <c r="B120" s="190" t="s">
        <v>1463</v>
      </c>
      <c r="C120" s="181" t="s">
        <v>47</v>
      </c>
      <c r="D120" s="178" t="s">
        <v>466</v>
      </c>
      <c r="E120" s="178" t="s">
        <v>1417</v>
      </c>
      <c r="F120" s="183" t="s">
        <v>449</v>
      </c>
      <c r="G120" s="184">
        <v>45748</v>
      </c>
      <c r="H120" s="184">
        <v>45931</v>
      </c>
      <c r="I120" s="185" t="s">
        <v>10</v>
      </c>
      <c r="J120" s="197">
        <v>60000</v>
      </c>
      <c r="K120" s="197">
        <v>1722</v>
      </c>
      <c r="L120" s="197">
        <v>1824</v>
      </c>
      <c r="M120" s="186">
        <v>0</v>
      </c>
      <c r="N120" s="197">
        <v>3486.68</v>
      </c>
      <c r="O120" s="187">
        <v>25</v>
      </c>
      <c r="P120" s="197">
        <v>0</v>
      </c>
      <c r="Q120" s="186">
        <f>K120+L120+M120+N120+O120+P120</f>
        <v>7057.68</v>
      </c>
      <c r="R120" s="186">
        <f>J120</f>
        <v>60000</v>
      </c>
      <c r="S120" s="186">
        <f>R120-Q120</f>
        <v>52942.32</v>
      </c>
    </row>
    <row r="121" spans="1:19" s="34" customFormat="1" ht="24" customHeight="1">
      <c r="A121" s="177">
        <v>110</v>
      </c>
      <c r="B121" s="190" t="s">
        <v>1416</v>
      </c>
      <c r="C121" s="181" t="s">
        <v>186</v>
      </c>
      <c r="D121" s="178" t="s">
        <v>466</v>
      </c>
      <c r="E121" s="178" t="s">
        <v>1417</v>
      </c>
      <c r="F121" s="183" t="s">
        <v>449</v>
      </c>
      <c r="G121" s="184">
        <v>45748</v>
      </c>
      <c r="H121" s="184">
        <v>45931</v>
      </c>
      <c r="I121" s="185" t="s">
        <v>10</v>
      </c>
      <c r="J121" s="186">
        <v>41000</v>
      </c>
      <c r="K121" s="186">
        <v>1176.7</v>
      </c>
      <c r="L121" s="186">
        <v>1246.4000000000001</v>
      </c>
      <c r="M121" s="186">
        <v>0</v>
      </c>
      <c r="N121" s="186">
        <v>583.79</v>
      </c>
      <c r="O121" s="187">
        <v>25</v>
      </c>
      <c r="P121" s="186">
        <v>0</v>
      </c>
      <c r="Q121" s="186">
        <f>K121+L121+M121+N121+O121+P121</f>
        <v>3031.8900000000003</v>
      </c>
      <c r="R121" s="186">
        <f>J121</f>
        <v>41000</v>
      </c>
      <c r="S121" s="186">
        <f>R121-Q121</f>
        <v>37968.11</v>
      </c>
    </row>
    <row r="122" spans="1:19" s="34" customFormat="1" ht="24" customHeight="1">
      <c r="A122" s="177">
        <v>111</v>
      </c>
      <c r="B122" s="188" t="s">
        <v>1608</v>
      </c>
      <c r="C122" s="189" t="s">
        <v>361</v>
      </c>
      <c r="D122" s="178" t="s">
        <v>466</v>
      </c>
      <c r="E122" s="178" t="s">
        <v>1417</v>
      </c>
      <c r="F122" s="183" t="s">
        <v>449</v>
      </c>
      <c r="G122" s="184">
        <v>45658</v>
      </c>
      <c r="H122" s="184">
        <v>45839</v>
      </c>
      <c r="I122" s="185" t="s">
        <v>10</v>
      </c>
      <c r="J122" s="186">
        <v>35000</v>
      </c>
      <c r="K122" s="186">
        <v>1004.5</v>
      </c>
      <c r="L122" s="186">
        <v>1064</v>
      </c>
      <c r="M122" s="186">
        <v>0</v>
      </c>
      <c r="N122" s="186">
        <v>0</v>
      </c>
      <c r="O122" s="187">
        <v>25</v>
      </c>
      <c r="P122" s="186">
        <v>0</v>
      </c>
      <c r="Q122" s="186">
        <f>K122+L122+M122+N122+O122+P122</f>
        <v>2093.5</v>
      </c>
      <c r="R122" s="186">
        <f>J122</f>
        <v>35000</v>
      </c>
      <c r="S122" s="186">
        <f>R122-Q122</f>
        <v>32906.5</v>
      </c>
    </row>
    <row r="123" spans="1:19" s="34" customFormat="1" ht="24" customHeight="1">
      <c r="A123" s="177">
        <v>112</v>
      </c>
      <c r="B123" s="188" t="s">
        <v>1573</v>
      </c>
      <c r="C123" s="189" t="s">
        <v>361</v>
      </c>
      <c r="D123" s="178" t="s">
        <v>466</v>
      </c>
      <c r="E123" s="178" t="s">
        <v>1417</v>
      </c>
      <c r="F123" s="183" t="s">
        <v>449</v>
      </c>
      <c r="G123" s="184">
        <v>45689</v>
      </c>
      <c r="H123" s="184">
        <v>45870</v>
      </c>
      <c r="I123" s="185" t="s">
        <v>10</v>
      </c>
      <c r="J123" s="186">
        <v>50000</v>
      </c>
      <c r="K123" s="186">
        <v>1435</v>
      </c>
      <c r="L123" s="186">
        <v>1520</v>
      </c>
      <c r="M123" s="186">
        <v>0</v>
      </c>
      <c r="N123" s="186">
        <v>1854</v>
      </c>
      <c r="O123" s="187">
        <v>25</v>
      </c>
      <c r="P123" s="186">
        <v>2734.4</v>
      </c>
      <c r="Q123" s="186">
        <f>K123+L123+M123+N123+O123+P123</f>
        <v>7568.4</v>
      </c>
      <c r="R123" s="186">
        <f>J123</f>
        <v>50000</v>
      </c>
      <c r="S123" s="186">
        <f>R123-Q123</f>
        <v>42431.6</v>
      </c>
    </row>
    <row r="124" spans="1:19" s="34" customFormat="1" ht="24" customHeight="1">
      <c r="A124" s="177">
        <v>113</v>
      </c>
      <c r="B124" s="188" t="s">
        <v>1545</v>
      </c>
      <c r="C124" s="189" t="s">
        <v>361</v>
      </c>
      <c r="D124" s="178" t="s">
        <v>466</v>
      </c>
      <c r="E124" s="178" t="s">
        <v>1417</v>
      </c>
      <c r="F124" s="183" t="s">
        <v>449</v>
      </c>
      <c r="G124" s="184">
        <v>45627</v>
      </c>
      <c r="H124" s="184">
        <v>45809</v>
      </c>
      <c r="I124" s="185" t="s">
        <v>10</v>
      </c>
      <c r="J124" s="186">
        <v>45000</v>
      </c>
      <c r="K124" s="186">
        <v>1291.5</v>
      </c>
      <c r="L124" s="186">
        <v>1368</v>
      </c>
      <c r="M124" s="186">
        <v>0</v>
      </c>
      <c r="N124" s="186">
        <v>1148.33</v>
      </c>
      <c r="O124" s="187">
        <v>25</v>
      </c>
      <c r="P124" s="186">
        <v>0</v>
      </c>
      <c r="Q124" s="186">
        <f>K124+L124+M124+N124+O124+P124</f>
        <v>3832.83</v>
      </c>
      <c r="R124" s="186">
        <f>J124</f>
        <v>45000</v>
      </c>
      <c r="S124" s="186">
        <f>R124-Q124</f>
        <v>41167.17</v>
      </c>
    </row>
    <row r="125" spans="1:19" s="34" customFormat="1" ht="24" customHeight="1">
      <c r="A125" s="177">
        <v>114</v>
      </c>
      <c r="B125" s="193" t="s">
        <v>1536</v>
      </c>
      <c r="C125" s="194" t="s">
        <v>47</v>
      </c>
      <c r="D125" s="178" t="s">
        <v>466</v>
      </c>
      <c r="E125" s="195" t="s">
        <v>484</v>
      </c>
      <c r="F125" s="183" t="s">
        <v>449</v>
      </c>
      <c r="G125" s="184">
        <v>45717</v>
      </c>
      <c r="H125" s="184">
        <v>45901</v>
      </c>
      <c r="I125" s="185" t="s">
        <v>10</v>
      </c>
      <c r="J125" s="186">
        <v>55000</v>
      </c>
      <c r="K125" s="186">
        <v>1578.5</v>
      </c>
      <c r="L125" s="186">
        <v>1672</v>
      </c>
      <c r="M125" s="186">
        <v>0</v>
      </c>
      <c r="N125" s="186">
        <v>2559.6799999999998</v>
      </c>
      <c r="O125" s="187">
        <v>25</v>
      </c>
      <c r="P125" s="186">
        <v>0</v>
      </c>
      <c r="Q125" s="186">
        <f>K125+L125+M125+N125+O125+P125</f>
        <v>5835.18</v>
      </c>
      <c r="R125" s="186">
        <f>J125</f>
        <v>55000</v>
      </c>
      <c r="S125" s="186">
        <f>R125-Q125</f>
        <v>49164.82</v>
      </c>
    </row>
    <row r="126" spans="1:19" s="34" customFormat="1" ht="24" customHeight="1">
      <c r="A126" s="177">
        <v>115</v>
      </c>
      <c r="B126" s="190" t="s">
        <v>1495</v>
      </c>
      <c r="C126" s="181" t="s">
        <v>197</v>
      </c>
      <c r="D126" s="178" t="s">
        <v>222</v>
      </c>
      <c r="E126" s="178" t="s">
        <v>222</v>
      </c>
      <c r="F126" s="183" t="s">
        <v>449</v>
      </c>
      <c r="G126" s="184">
        <v>45717</v>
      </c>
      <c r="H126" s="184">
        <v>45901</v>
      </c>
      <c r="I126" s="185" t="s">
        <v>10</v>
      </c>
      <c r="J126" s="186">
        <v>170000</v>
      </c>
      <c r="K126" s="186">
        <v>4879</v>
      </c>
      <c r="L126" s="186">
        <v>5168</v>
      </c>
      <c r="M126" s="186">
        <v>0</v>
      </c>
      <c r="N126" s="186">
        <v>28571.119999999999</v>
      </c>
      <c r="O126" s="187">
        <v>25</v>
      </c>
      <c r="P126" s="186">
        <v>0</v>
      </c>
      <c r="Q126" s="186">
        <f>K126+L126+M126+N126+O126+P126</f>
        <v>38643.119999999995</v>
      </c>
      <c r="R126" s="186">
        <f>J126</f>
        <v>170000</v>
      </c>
      <c r="S126" s="186">
        <f>R126-Q126</f>
        <v>131356.88</v>
      </c>
    </row>
    <row r="127" spans="1:19" s="34" customFormat="1" ht="24" customHeight="1">
      <c r="A127" s="177">
        <v>116</v>
      </c>
      <c r="B127" s="188" t="s">
        <v>1368</v>
      </c>
      <c r="C127" s="189" t="s">
        <v>197</v>
      </c>
      <c r="D127" s="178" t="s">
        <v>222</v>
      </c>
      <c r="E127" s="178" t="s">
        <v>222</v>
      </c>
      <c r="F127" s="183" t="s">
        <v>449</v>
      </c>
      <c r="G127" s="184">
        <v>45717</v>
      </c>
      <c r="H127" s="184">
        <v>45901</v>
      </c>
      <c r="I127" s="185" t="s">
        <v>10</v>
      </c>
      <c r="J127" s="186">
        <v>120000</v>
      </c>
      <c r="K127" s="186">
        <v>3444</v>
      </c>
      <c r="L127" s="186">
        <v>3648</v>
      </c>
      <c r="M127" s="186">
        <v>0</v>
      </c>
      <c r="N127" s="186">
        <v>16809.87</v>
      </c>
      <c r="O127" s="187">
        <v>25</v>
      </c>
      <c r="P127" s="186">
        <v>0</v>
      </c>
      <c r="Q127" s="186">
        <f>K127+L127+M127+N127+O127+P127</f>
        <v>23926.87</v>
      </c>
      <c r="R127" s="186">
        <f>J127</f>
        <v>120000</v>
      </c>
      <c r="S127" s="186">
        <f>R127-Q127</f>
        <v>96073.13</v>
      </c>
    </row>
    <row r="128" spans="1:19" s="34" customFormat="1" ht="24" customHeight="1">
      <c r="A128" s="177">
        <v>117</v>
      </c>
      <c r="B128" s="190" t="s">
        <v>1458</v>
      </c>
      <c r="C128" s="181" t="s">
        <v>1444</v>
      </c>
      <c r="D128" s="178" t="s">
        <v>222</v>
      </c>
      <c r="E128" s="178" t="s">
        <v>222</v>
      </c>
      <c r="F128" s="183" t="s">
        <v>449</v>
      </c>
      <c r="G128" s="192">
        <v>45658</v>
      </c>
      <c r="H128" s="192">
        <v>45839</v>
      </c>
      <c r="I128" s="185" t="s">
        <v>10</v>
      </c>
      <c r="J128" s="196">
        <v>55000</v>
      </c>
      <c r="K128" s="196">
        <v>1578.5</v>
      </c>
      <c r="L128" s="196">
        <v>1672</v>
      </c>
      <c r="M128" s="186">
        <v>0</v>
      </c>
      <c r="N128" s="196">
        <v>2559.6799999999998</v>
      </c>
      <c r="O128" s="187">
        <v>25</v>
      </c>
      <c r="P128" s="196">
        <v>3050</v>
      </c>
      <c r="Q128" s="186">
        <f>K128+L128+M128+N128+O128+P128</f>
        <v>8885.18</v>
      </c>
      <c r="R128" s="186">
        <f>J128</f>
        <v>55000</v>
      </c>
      <c r="S128" s="186">
        <f>R128-Q128</f>
        <v>46114.82</v>
      </c>
    </row>
    <row r="129" spans="1:19" s="34" customFormat="1" ht="24" customHeight="1">
      <c r="A129" s="177">
        <v>118</v>
      </c>
      <c r="B129" s="190" t="s">
        <v>1402</v>
      </c>
      <c r="C129" s="181" t="s">
        <v>1403</v>
      </c>
      <c r="D129" s="178" t="s">
        <v>222</v>
      </c>
      <c r="E129" s="178" t="s">
        <v>222</v>
      </c>
      <c r="F129" s="183" t="s">
        <v>449</v>
      </c>
      <c r="G129" s="192">
        <v>45689</v>
      </c>
      <c r="H129" s="192">
        <v>45870</v>
      </c>
      <c r="I129" s="185" t="s">
        <v>9</v>
      </c>
      <c r="J129" s="186">
        <v>55000</v>
      </c>
      <c r="K129" s="186">
        <v>1578.5</v>
      </c>
      <c r="L129" s="186">
        <v>1672</v>
      </c>
      <c r="M129" s="186">
        <v>0</v>
      </c>
      <c r="N129" s="186">
        <v>2559.6799999999998</v>
      </c>
      <c r="O129" s="187">
        <v>25</v>
      </c>
      <c r="P129" s="186">
        <v>0</v>
      </c>
      <c r="Q129" s="186">
        <f>K129+L129+M129+N129+O129+P129</f>
        <v>5835.18</v>
      </c>
      <c r="R129" s="186">
        <f>J129</f>
        <v>55000</v>
      </c>
      <c r="S129" s="186">
        <f>R129-Q129</f>
        <v>49164.82</v>
      </c>
    </row>
    <row r="130" spans="1:19" s="34" customFormat="1" ht="24" customHeight="1">
      <c r="A130" s="177">
        <v>119</v>
      </c>
      <c r="B130" s="190" t="s">
        <v>1594</v>
      </c>
      <c r="C130" s="181" t="s">
        <v>66</v>
      </c>
      <c r="D130" s="178" t="s">
        <v>222</v>
      </c>
      <c r="E130" s="178" t="s">
        <v>222</v>
      </c>
      <c r="F130" s="183" t="s">
        <v>449</v>
      </c>
      <c r="G130" s="192">
        <v>45717</v>
      </c>
      <c r="H130" s="192">
        <v>45901</v>
      </c>
      <c r="I130" s="185" t="s">
        <v>10</v>
      </c>
      <c r="J130" s="186">
        <v>50000</v>
      </c>
      <c r="K130" s="186">
        <v>1435</v>
      </c>
      <c r="L130" s="186">
        <v>1520</v>
      </c>
      <c r="M130" s="186">
        <v>0</v>
      </c>
      <c r="N130" s="186">
        <v>1854</v>
      </c>
      <c r="O130" s="187">
        <v>25</v>
      </c>
      <c r="P130" s="186">
        <v>1575</v>
      </c>
      <c r="Q130" s="186">
        <f>K130+L130+M130+N130+O130+P130</f>
        <v>6409</v>
      </c>
      <c r="R130" s="186">
        <f>J130</f>
        <v>50000</v>
      </c>
      <c r="S130" s="186">
        <f>R130-Q130</f>
        <v>43591</v>
      </c>
    </row>
    <row r="131" spans="1:19" s="34" customFormat="1" ht="24" customHeight="1">
      <c r="A131" s="177">
        <v>120</v>
      </c>
      <c r="B131" s="190" t="s">
        <v>1426</v>
      </c>
      <c r="C131" s="181" t="s">
        <v>47</v>
      </c>
      <c r="D131" s="178" t="s">
        <v>222</v>
      </c>
      <c r="E131" s="178" t="s">
        <v>222</v>
      </c>
      <c r="F131" s="183" t="s">
        <v>449</v>
      </c>
      <c r="G131" s="192">
        <v>45717</v>
      </c>
      <c r="H131" s="192">
        <v>45901</v>
      </c>
      <c r="I131" s="185" t="s">
        <v>9</v>
      </c>
      <c r="J131" s="186">
        <v>75000</v>
      </c>
      <c r="K131" s="186">
        <v>2152.5</v>
      </c>
      <c r="L131" s="186">
        <v>2280</v>
      </c>
      <c r="M131" s="186">
        <v>0</v>
      </c>
      <c r="N131" s="186">
        <v>6309.38</v>
      </c>
      <c r="O131" s="187">
        <v>25</v>
      </c>
      <c r="P131" s="186">
        <v>50</v>
      </c>
      <c r="Q131" s="186">
        <f>K131+L131+M131+N131+O131+P131</f>
        <v>10816.880000000001</v>
      </c>
      <c r="R131" s="186">
        <f>J131</f>
        <v>75000</v>
      </c>
      <c r="S131" s="186">
        <f>R131-Q131</f>
        <v>64183.119999999995</v>
      </c>
    </row>
    <row r="132" spans="1:19" s="34" customFormat="1" ht="24" customHeight="1">
      <c r="A132" s="177">
        <v>121</v>
      </c>
      <c r="B132" s="190" t="s">
        <v>1628</v>
      </c>
      <c r="C132" s="181" t="s">
        <v>232</v>
      </c>
      <c r="D132" s="178" t="s">
        <v>222</v>
      </c>
      <c r="E132" s="178" t="s">
        <v>222</v>
      </c>
      <c r="F132" s="183" t="s">
        <v>449</v>
      </c>
      <c r="G132" s="192">
        <v>45717</v>
      </c>
      <c r="H132" s="192">
        <v>45901</v>
      </c>
      <c r="I132" s="185" t="s">
        <v>9</v>
      </c>
      <c r="J132" s="186">
        <v>55000</v>
      </c>
      <c r="K132" s="186">
        <v>1578.5</v>
      </c>
      <c r="L132" s="186">
        <v>1672</v>
      </c>
      <c r="M132" s="186">
        <v>1715.46</v>
      </c>
      <c r="N132" s="186">
        <v>2302.36</v>
      </c>
      <c r="O132" s="187">
        <v>25</v>
      </c>
      <c r="P132" s="186">
        <v>50</v>
      </c>
      <c r="Q132" s="186">
        <f>K132+L132+M132+N132+O132+P132</f>
        <v>7343.32</v>
      </c>
      <c r="R132" s="186">
        <f>J132</f>
        <v>55000</v>
      </c>
      <c r="S132" s="186">
        <f>R132-Q132</f>
        <v>47656.68</v>
      </c>
    </row>
    <row r="133" spans="1:19" s="34" customFormat="1" ht="24" customHeight="1">
      <c r="A133" s="177">
        <v>122</v>
      </c>
      <c r="B133" s="190" t="s">
        <v>1568</v>
      </c>
      <c r="C133" s="181" t="s">
        <v>262</v>
      </c>
      <c r="D133" s="178" t="s">
        <v>222</v>
      </c>
      <c r="E133" s="178" t="s">
        <v>222</v>
      </c>
      <c r="F133" s="183" t="s">
        <v>449</v>
      </c>
      <c r="G133" s="192">
        <v>45748</v>
      </c>
      <c r="H133" s="192">
        <v>45931</v>
      </c>
      <c r="I133" s="185" t="s">
        <v>10</v>
      </c>
      <c r="J133" s="186">
        <v>55000</v>
      </c>
      <c r="K133" s="186">
        <v>1578.5</v>
      </c>
      <c r="L133" s="186">
        <v>1672</v>
      </c>
      <c r="M133" s="186">
        <v>0</v>
      </c>
      <c r="N133" s="186">
        <v>2559.6799999999998</v>
      </c>
      <c r="O133" s="187">
        <v>25</v>
      </c>
      <c r="P133" s="186">
        <v>0</v>
      </c>
      <c r="Q133" s="186">
        <f>K133+L133+M133+N133+O133+P133</f>
        <v>5835.18</v>
      </c>
      <c r="R133" s="186">
        <f>J133</f>
        <v>55000</v>
      </c>
      <c r="S133" s="186">
        <f>R133-Q133</f>
        <v>49164.82</v>
      </c>
    </row>
    <row r="134" spans="1:19" s="34" customFormat="1" ht="24" customHeight="1">
      <c r="A134" s="177">
        <v>123</v>
      </c>
      <c r="B134" s="190" t="s">
        <v>1701</v>
      </c>
      <c r="C134" s="181" t="s">
        <v>262</v>
      </c>
      <c r="D134" s="178" t="s">
        <v>222</v>
      </c>
      <c r="E134" s="178" t="s">
        <v>222</v>
      </c>
      <c r="F134" s="183" t="s">
        <v>449</v>
      </c>
      <c r="G134" s="192">
        <v>45748</v>
      </c>
      <c r="H134" s="192">
        <v>45931</v>
      </c>
      <c r="I134" s="185" t="s">
        <v>9</v>
      </c>
      <c r="J134" s="186">
        <v>22000</v>
      </c>
      <c r="K134" s="186">
        <v>631.4</v>
      </c>
      <c r="L134" s="186">
        <v>668.8</v>
      </c>
      <c r="M134" s="186">
        <v>0</v>
      </c>
      <c r="N134" s="186">
        <v>0</v>
      </c>
      <c r="O134" s="187">
        <v>25</v>
      </c>
      <c r="P134" s="186">
        <v>0</v>
      </c>
      <c r="Q134" s="186">
        <f>K134+L134+M134+N134+O134+P134</f>
        <v>1325.1999999999998</v>
      </c>
      <c r="R134" s="186">
        <f>J134</f>
        <v>22000</v>
      </c>
      <c r="S134" s="186">
        <f>R134-Q134</f>
        <v>20674.8</v>
      </c>
    </row>
    <row r="135" spans="1:19" s="34" customFormat="1" ht="24" customHeight="1">
      <c r="A135" s="177">
        <v>124</v>
      </c>
      <c r="B135" s="190" t="s">
        <v>1393</v>
      </c>
      <c r="C135" s="181" t="s">
        <v>262</v>
      </c>
      <c r="D135" s="178" t="s">
        <v>222</v>
      </c>
      <c r="E135" s="178" t="s">
        <v>222</v>
      </c>
      <c r="F135" s="183" t="s">
        <v>449</v>
      </c>
      <c r="G135" s="192">
        <v>45748</v>
      </c>
      <c r="H135" s="192">
        <v>45931</v>
      </c>
      <c r="I135" s="185" t="s">
        <v>10</v>
      </c>
      <c r="J135" s="186">
        <v>26250</v>
      </c>
      <c r="K135" s="186">
        <v>753.38</v>
      </c>
      <c r="L135" s="186">
        <v>798</v>
      </c>
      <c r="M135" s="186">
        <v>1715.46</v>
      </c>
      <c r="N135" s="186">
        <v>0</v>
      </c>
      <c r="O135" s="187">
        <v>25</v>
      </c>
      <c r="P135" s="186">
        <v>0</v>
      </c>
      <c r="Q135" s="186">
        <f>K135+L135+M135+N135+O135+P135</f>
        <v>3291.84</v>
      </c>
      <c r="R135" s="186">
        <f>J135</f>
        <v>26250</v>
      </c>
      <c r="S135" s="186">
        <f>R135-Q135</f>
        <v>22958.16</v>
      </c>
    </row>
    <row r="136" spans="1:19" s="34" customFormat="1" ht="24" customHeight="1">
      <c r="A136" s="177">
        <v>125</v>
      </c>
      <c r="B136" s="190" t="s">
        <v>1443</v>
      </c>
      <c r="C136" s="181" t="s">
        <v>1444</v>
      </c>
      <c r="D136" s="178" t="s">
        <v>222</v>
      </c>
      <c r="E136" s="178" t="s">
        <v>222</v>
      </c>
      <c r="F136" s="183" t="s">
        <v>449</v>
      </c>
      <c r="G136" s="192">
        <v>45689</v>
      </c>
      <c r="H136" s="192">
        <v>45870</v>
      </c>
      <c r="I136" s="185" t="s">
        <v>10</v>
      </c>
      <c r="J136" s="186">
        <v>55000</v>
      </c>
      <c r="K136" s="186">
        <v>1578.5</v>
      </c>
      <c r="L136" s="186">
        <v>1672</v>
      </c>
      <c r="M136" s="186">
        <v>0</v>
      </c>
      <c r="N136" s="186">
        <v>2559.6799999999998</v>
      </c>
      <c r="O136" s="187">
        <v>25</v>
      </c>
      <c r="P136" s="186">
        <v>0</v>
      </c>
      <c r="Q136" s="186">
        <f>K136+L136+M136+N136+O136+P136</f>
        <v>5835.18</v>
      </c>
      <c r="R136" s="186">
        <f>J136</f>
        <v>55000</v>
      </c>
      <c r="S136" s="186">
        <f>R136-Q136</f>
        <v>49164.82</v>
      </c>
    </row>
    <row r="137" spans="1:19" s="34" customFormat="1" ht="24" customHeight="1">
      <c r="A137" s="177">
        <v>126</v>
      </c>
      <c r="B137" s="190" t="s">
        <v>1596</v>
      </c>
      <c r="C137" s="181" t="s">
        <v>1597</v>
      </c>
      <c r="D137" s="178" t="s">
        <v>222</v>
      </c>
      <c r="E137" s="178" t="s">
        <v>222</v>
      </c>
      <c r="F137" s="183" t="s">
        <v>449</v>
      </c>
      <c r="G137" s="192">
        <v>45689</v>
      </c>
      <c r="H137" s="192">
        <v>45870</v>
      </c>
      <c r="I137" s="185" t="s">
        <v>9</v>
      </c>
      <c r="J137" s="186">
        <v>41000</v>
      </c>
      <c r="K137" s="186">
        <v>1176.7</v>
      </c>
      <c r="L137" s="186">
        <v>1246.4000000000001</v>
      </c>
      <c r="M137" s="186">
        <v>0</v>
      </c>
      <c r="N137" s="186">
        <v>583.79</v>
      </c>
      <c r="O137" s="187">
        <v>25</v>
      </c>
      <c r="P137" s="186">
        <v>0</v>
      </c>
      <c r="Q137" s="186">
        <f>K137+L137+M137+N137+O137+P137</f>
        <v>3031.8900000000003</v>
      </c>
      <c r="R137" s="186">
        <f>J137</f>
        <v>41000</v>
      </c>
      <c r="S137" s="186">
        <f>R137-Q137</f>
        <v>37968.11</v>
      </c>
    </row>
    <row r="138" spans="1:19" s="34" customFormat="1" ht="24" customHeight="1">
      <c r="A138" s="177">
        <v>127</v>
      </c>
      <c r="B138" s="190" t="s">
        <v>1484</v>
      </c>
      <c r="C138" s="181" t="s">
        <v>1389</v>
      </c>
      <c r="D138" s="178" t="s">
        <v>222</v>
      </c>
      <c r="E138" s="178" t="s">
        <v>222</v>
      </c>
      <c r="F138" s="183" t="s">
        <v>449</v>
      </c>
      <c r="G138" s="184">
        <v>45658</v>
      </c>
      <c r="H138" s="184">
        <v>45839</v>
      </c>
      <c r="I138" s="185" t="s">
        <v>10</v>
      </c>
      <c r="J138" s="186">
        <v>41000</v>
      </c>
      <c r="K138" s="186">
        <v>1176.7</v>
      </c>
      <c r="L138" s="186">
        <v>1246.4000000000001</v>
      </c>
      <c r="M138" s="186">
        <v>0</v>
      </c>
      <c r="N138" s="186">
        <v>583.79</v>
      </c>
      <c r="O138" s="187">
        <v>25</v>
      </c>
      <c r="P138" s="186">
        <v>50</v>
      </c>
      <c r="Q138" s="186">
        <f>K138+L138+M138+N138+O138+P138</f>
        <v>3081.8900000000003</v>
      </c>
      <c r="R138" s="186">
        <f>J138</f>
        <v>41000</v>
      </c>
      <c r="S138" s="186">
        <f>R138-Q138</f>
        <v>37918.11</v>
      </c>
    </row>
    <row r="139" spans="1:19" s="34" customFormat="1" ht="24" customHeight="1">
      <c r="A139" s="177">
        <v>128</v>
      </c>
      <c r="B139" s="190" t="s">
        <v>1572</v>
      </c>
      <c r="C139" s="181" t="s">
        <v>1389</v>
      </c>
      <c r="D139" s="178" t="s">
        <v>222</v>
      </c>
      <c r="E139" s="178" t="s">
        <v>222</v>
      </c>
      <c r="F139" s="183" t="s">
        <v>449</v>
      </c>
      <c r="G139" s="184">
        <v>45717</v>
      </c>
      <c r="H139" s="184">
        <v>45901</v>
      </c>
      <c r="I139" s="185" t="s">
        <v>9</v>
      </c>
      <c r="J139" s="186">
        <v>41000</v>
      </c>
      <c r="K139" s="186">
        <v>1176.7</v>
      </c>
      <c r="L139" s="186">
        <v>1246.4000000000001</v>
      </c>
      <c r="M139" s="186">
        <v>0</v>
      </c>
      <c r="N139" s="186">
        <v>583.79</v>
      </c>
      <c r="O139" s="187">
        <v>25</v>
      </c>
      <c r="P139" s="186">
        <v>50</v>
      </c>
      <c r="Q139" s="186">
        <f>K139+L139+M139+N139+O139+P139</f>
        <v>3081.8900000000003</v>
      </c>
      <c r="R139" s="186">
        <f>J139</f>
        <v>41000</v>
      </c>
      <c r="S139" s="186">
        <f>R139-Q139</f>
        <v>37918.11</v>
      </c>
    </row>
    <row r="140" spans="1:19" s="34" customFormat="1" ht="24" customHeight="1">
      <c r="A140" s="177">
        <v>129</v>
      </c>
      <c r="B140" s="190" t="s">
        <v>1555</v>
      </c>
      <c r="C140" s="181" t="s">
        <v>1556</v>
      </c>
      <c r="D140" s="178" t="s">
        <v>222</v>
      </c>
      <c r="E140" s="178" t="s">
        <v>222</v>
      </c>
      <c r="F140" s="183" t="s">
        <v>449</v>
      </c>
      <c r="G140" s="184">
        <v>45717</v>
      </c>
      <c r="H140" s="184">
        <v>45901</v>
      </c>
      <c r="I140" s="185" t="s">
        <v>10</v>
      </c>
      <c r="J140" s="186">
        <v>50000</v>
      </c>
      <c r="K140" s="186">
        <v>1435</v>
      </c>
      <c r="L140" s="186">
        <v>1520</v>
      </c>
      <c r="M140" s="186">
        <v>0</v>
      </c>
      <c r="N140" s="186">
        <v>1854</v>
      </c>
      <c r="O140" s="187">
        <v>25</v>
      </c>
      <c r="P140" s="186">
        <v>0</v>
      </c>
      <c r="Q140" s="186">
        <f>K140+L140+M140+N140+O140+P140</f>
        <v>4834</v>
      </c>
      <c r="R140" s="186">
        <f>J140</f>
        <v>50000</v>
      </c>
      <c r="S140" s="186">
        <f>R140-Q140</f>
        <v>45166</v>
      </c>
    </row>
    <row r="141" spans="1:19" s="34" customFormat="1" ht="24" customHeight="1">
      <c r="A141" s="177">
        <v>130</v>
      </c>
      <c r="B141" s="190" t="s">
        <v>1697</v>
      </c>
      <c r="C141" s="181" t="s">
        <v>1375</v>
      </c>
      <c r="D141" s="178" t="s">
        <v>222</v>
      </c>
      <c r="E141" s="179" t="s">
        <v>247</v>
      </c>
      <c r="F141" s="183" t="s">
        <v>449</v>
      </c>
      <c r="G141" s="184">
        <v>45597</v>
      </c>
      <c r="H141" s="184">
        <v>45778</v>
      </c>
      <c r="I141" s="185" t="s">
        <v>9</v>
      </c>
      <c r="J141" s="186">
        <v>75000</v>
      </c>
      <c r="K141" s="186">
        <v>2152.5</v>
      </c>
      <c r="L141" s="186">
        <v>2280</v>
      </c>
      <c r="M141" s="186">
        <v>0</v>
      </c>
      <c r="N141" s="186">
        <v>6309.38</v>
      </c>
      <c r="O141" s="187">
        <v>25</v>
      </c>
      <c r="P141" s="186">
        <v>15050</v>
      </c>
      <c r="Q141" s="186">
        <f>K141+L141+M141+N141+O141+P141</f>
        <v>25816.880000000001</v>
      </c>
      <c r="R141" s="186">
        <f>J141</f>
        <v>75000</v>
      </c>
      <c r="S141" s="186">
        <f>R141-Q141</f>
        <v>49183.119999999995</v>
      </c>
    </row>
    <row r="142" spans="1:19" s="34" customFormat="1" ht="24" customHeight="1">
      <c r="A142" s="177">
        <v>131</v>
      </c>
      <c r="B142" s="190" t="s">
        <v>1592</v>
      </c>
      <c r="C142" s="181" t="s">
        <v>1444</v>
      </c>
      <c r="D142" s="178" t="s">
        <v>222</v>
      </c>
      <c r="E142" s="179" t="s">
        <v>247</v>
      </c>
      <c r="F142" s="183" t="s">
        <v>449</v>
      </c>
      <c r="G142" s="184">
        <v>45658</v>
      </c>
      <c r="H142" s="184">
        <v>45839</v>
      </c>
      <c r="I142" s="185" t="s">
        <v>10</v>
      </c>
      <c r="J142" s="186">
        <v>75000</v>
      </c>
      <c r="K142" s="186">
        <v>2152.5</v>
      </c>
      <c r="L142" s="186">
        <v>2280</v>
      </c>
      <c r="M142" s="186">
        <v>0</v>
      </c>
      <c r="N142" s="186">
        <v>6309.38</v>
      </c>
      <c r="O142" s="187">
        <v>25</v>
      </c>
      <c r="P142" s="186">
        <v>0</v>
      </c>
      <c r="Q142" s="186">
        <f>K142+L142+M142+N142+O142+P142</f>
        <v>10766.880000000001</v>
      </c>
      <c r="R142" s="186">
        <f>J142</f>
        <v>75000</v>
      </c>
      <c r="S142" s="186">
        <f>R142-Q142</f>
        <v>64233.119999999995</v>
      </c>
    </row>
    <row r="143" spans="1:19" s="34" customFormat="1" ht="24" customHeight="1">
      <c r="A143" s="177">
        <v>132</v>
      </c>
      <c r="B143" s="190" t="s">
        <v>1539</v>
      </c>
      <c r="C143" s="181" t="s">
        <v>1444</v>
      </c>
      <c r="D143" s="178" t="s">
        <v>222</v>
      </c>
      <c r="E143" s="179" t="s">
        <v>247</v>
      </c>
      <c r="F143" s="183" t="s">
        <v>449</v>
      </c>
      <c r="G143" s="184">
        <v>45717</v>
      </c>
      <c r="H143" s="184">
        <v>45901</v>
      </c>
      <c r="I143" s="185" t="s">
        <v>10</v>
      </c>
      <c r="J143" s="186">
        <v>55000</v>
      </c>
      <c r="K143" s="186">
        <v>1578.5</v>
      </c>
      <c r="L143" s="186">
        <v>1672</v>
      </c>
      <c r="M143" s="186">
        <v>0</v>
      </c>
      <c r="N143" s="186">
        <v>2559.6799999999998</v>
      </c>
      <c r="O143" s="187">
        <v>25</v>
      </c>
      <c r="P143" s="186">
        <v>50</v>
      </c>
      <c r="Q143" s="186">
        <f>K143+L143+M143+N143+O143+P143</f>
        <v>5885.18</v>
      </c>
      <c r="R143" s="186">
        <f>J143</f>
        <v>55000</v>
      </c>
      <c r="S143" s="186">
        <f>R143-Q143</f>
        <v>49114.82</v>
      </c>
    </row>
    <row r="144" spans="1:19" s="34" customFormat="1" ht="24" customHeight="1">
      <c r="A144" s="177">
        <v>133</v>
      </c>
      <c r="B144" s="190" t="s">
        <v>1691</v>
      </c>
      <c r="C144" s="181" t="s">
        <v>1375</v>
      </c>
      <c r="D144" s="178" t="s">
        <v>222</v>
      </c>
      <c r="E144" s="179" t="s">
        <v>260</v>
      </c>
      <c r="F144" s="183" t="s">
        <v>449</v>
      </c>
      <c r="G144" s="184">
        <v>45748</v>
      </c>
      <c r="H144" s="184">
        <v>45931</v>
      </c>
      <c r="I144" s="185" t="s">
        <v>10</v>
      </c>
      <c r="J144" s="186">
        <v>65000</v>
      </c>
      <c r="K144" s="186">
        <v>1865.5</v>
      </c>
      <c r="L144" s="186">
        <v>1976</v>
      </c>
      <c r="M144" s="186">
        <v>0</v>
      </c>
      <c r="N144" s="186">
        <v>4427.58</v>
      </c>
      <c r="O144" s="187">
        <v>25</v>
      </c>
      <c r="P144" s="186">
        <v>50</v>
      </c>
      <c r="Q144" s="186">
        <f>K144+L144+M144+N144+O144+P144</f>
        <v>8344.08</v>
      </c>
      <c r="R144" s="186">
        <f>J144</f>
        <v>65000</v>
      </c>
      <c r="S144" s="186">
        <f>R144-Q144</f>
        <v>56655.92</v>
      </c>
    </row>
    <row r="145" spans="1:19" s="34" customFormat="1" ht="24" customHeight="1">
      <c r="A145" s="177">
        <v>134</v>
      </c>
      <c r="B145" s="190" t="s">
        <v>1703</v>
      </c>
      <c r="C145" s="181" t="s">
        <v>262</v>
      </c>
      <c r="D145" s="178" t="s">
        <v>222</v>
      </c>
      <c r="E145" s="179" t="s">
        <v>260</v>
      </c>
      <c r="F145" s="183" t="s">
        <v>449</v>
      </c>
      <c r="G145" s="184">
        <v>45597</v>
      </c>
      <c r="H145" s="184">
        <v>45778</v>
      </c>
      <c r="I145" s="185" t="s">
        <v>9</v>
      </c>
      <c r="J145" s="186">
        <v>65000</v>
      </c>
      <c r="K145" s="186">
        <v>1865.5</v>
      </c>
      <c r="L145" s="186">
        <v>1976</v>
      </c>
      <c r="M145" s="186">
        <v>0</v>
      </c>
      <c r="N145" s="186">
        <v>4427.58</v>
      </c>
      <c r="O145" s="187">
        <v>25</v>
      </c>
      <c r="P145" s="186">
        <v>3050</v>
      </c>
      <c r="Q145" s="186">
        <f>K145+L145+M145+N145+O145+P145</f>
        <v>11344.08</v>
      </c>
      <c r="R145" s="186">
        <f>J145</f>
        <v>65000</v>
      </c>
      <c r="S145" s="186">
        <f>R145-Q145</f>
        <v>53655.92</v>
      </c>
    </row>
    <row r="146" spans="1:19" s="34" customFormat="1" ht="24" customHeight="1">
      <c r="A146" s="177">
        <v>135</v>
      </c>
      <c r="B146" s="190" t="s">
        <v>1522</v>
      </c>
      <c r="C146" s="181" t="s">
        <v>262</v>
      </c>
      <c r="D146" s="178" t="s">
        <v>222</v>
      </c>
      <c r="E146" s="179" t="s">
        <v>260</v>
      </c>
      <c r="F146" s="183" t="s">
        <v>449</v>
      </c>
      <c r="G146" s="184">
        <v>45658</v>
      </c>
      <c r="H146" s="184">
        <v>45839</v>
      </c>
      <c r="I146" s="185" t="s">
        <v>10</v>
      </c>
      <c r="J146" s="186">
        <v>55000</v>
      </c>
      <c r="K146" s="186">
        <v>1578.5</v>
      </c>
      <c r="L146" s="186">
        <v>1672</v>
      </c>
      <c r="M146" s="186">
        <v>0</v>
      </c>
      <c r="N146" s="186">
        <v>2559.6799999999998</v>
      </c>
      <c r="O146" s="187">
        <v>25</v>
      </c>
      <c r="P146" s="186">
        <v>0</v>
      </c>
      <c r="Q146" s="186">
        <f>K146+L146+M146+N146+O146+P146</f>
        <v>5835.18</v>
      </c>
      <c r="R146" s="186">
        <f>J146</f>
        <v>55000</v>
      </c>
      <c r="S146" s="186">
        <f>R146-Q146</f>
        <v>49164.82</v>
      </c>
    </row>
    <row r="147" spans="1:19" s="34" customFormat="1" ht="24" customHeight="1">
      <c r="A147" s="177">
        <v>136</v>
      </c>
      <c r="B147" s="188" t="s">
        <v>1447</v>
      </c>
      <c r="C147" s="189" t="s">
        <v>262</v>
      </c>
      <c r="D147" s="178" t="s">
        <v>222</v>
      </c>
      <c r="E147" s="179" t="s">
        <v>260</v>
      </c>
      <c r="F147" s="183" t="s">
        <v>449</v>
      </c>
      <c r="G147" s="184">
        <v>45597</v>
      </c>
      <c r="H147" s="184">
        <v>45778</v>
      </c>
      <c r="I147" s="185" t="s">
        <v>10</v>
      </c>
      <c r="J147" s="186">
        <v>55000</v>
      </c>
      <c r="K147" s="186">
        <v>1578.5</v>
      </c>
      <c r="L147" s="186">
        <v>1672</v>
      </c>
      <c r="M147" s="186">
        <v>0</v>
      </c>
      <c r="N147" s="186">
        <v>2559.6799999999998</v>
      </c>
      <c r="O147" s="187">
        <v>25</v>
      </c>
      <c r="P147" s="186">
        <v>0</v>
      </c>
      <c r="Q147" s="186">
        <f>K147+L147+M147+N147+O147+P147</f>
        <v>5835.18</v>
      </c>
      <c r="R147" s="186">
        <f>J147</f>
        <v>55000</v>
      </c>
      <c r="S147" s="186">
        <f>R147-Q147</f>
        <v>49164.82</v>
      </c>
    </row>
    <row r="148" spans="1:19" s="34" customFormat="1" ht="24" customHeight="1">
      <c r="A148" s="177">
        <v>137</v>
      </c>
      <c r="B148" s="190" t="s">
        <v>1474</v>
      </c>
      <c r="C148" s="181" t="s">
        <v>262</v>
      </c>
      <c r="D148" s="178" t="s">
        <v>222</v>
      </c>
      <c r="E148" s="179" t="s">
        <v>260</v>
      </c>
      <c r="F148" s="183" t="s">
        <v>449</v>
      </c>
      <c r="G148" s="184">
        <v>45597</v>
      </c>
      <c r="H148" s="184">
        <v>45778</v>
      </c>
      <c r="I148" s="185" t="s">
        <v>10</v>
      </c>
      <c r="J148" s="186">
        <v>55000</v>
      </c>
      <c r="K148" s="186">
        <v>1578.5</v>
      </c>
      <c r="L148" s="186">
        <v>1672</v>
      </c>
      <c r="M148" s="186">
        <v>0</v>
      </c>
      <c r="N148" s="186">
        <v>2559.6799999999998</v>
      </c>
      <c r="O148" s="187">
        <v>25</v>
      </c>
      <c r="P148" s="186">
        <v>50</v>
      </c>
      <c r="Q148" s="186">
        <f>K148+L148+M148+N148+O148+P148</f>
        <v>5885.18</v>
      </c>
      <c r="R148" s="186">
        <f>J148</f>
        <v>55000</v>
      </c>
      <c r="S148" s="186">
        <f>R148-Q148</f>
        <v>49114.82</v>
      </c>
    </row>
    <row r="149" spans="1:19" s="34" customFormat="1" ht="24" customHeight="1">
      <c r="A149" s="177">
        <v>138</v>
      </c>
      <c r="B149" s="190" t="s">
        <v>1607</v>
      </c>
      <c r="C149" s="181" t="s">
        <v>262</v>
      </c>
      <c r="D149" s="178" t="s">
        <v>222</v>
      </c>
      <c r="E149" s="179" t="s">
        <v>260</v>
      </c>
      <c r="F149" s="183" t="s">
        <v>449</v>
      </c>
      <c r="G149" s="184">
        <v>45597</v>
      </c>
      <c r="H149" s="184">
        <v>45778</v>
      </c>
      <c r="I149" s="185" t="s">
        <v>10</v>
      </c>
      <c r="J149" s="186">
        <v>55000</v>
      </c>
      <c r="K149" s="186">
        <v>1578.5</v>
      </c>
      <c r="L149" s="186">
        <v>1672</v>
      </c>
      <c r="M149" s="186">
        <v>0</v>
      </c>
      <c r="N149" s="186">
        <v>2559.6799999999998</v>
      </c>
      <c r="O149" s="187">
        <v>25</v>
      </c>
      <c r="P149" s="186">
        <v>678</v>
      </c>
      <c r="Q149" s="186">
        <f>K149+L149+M149+N149+O149+P149</f>
        <v>6513.18</v>
      </c>
      <c r="R149" s="186">
        <f>J149</f>
        <v>55000</v>
      </c>
      <c r="S149" s="186">
        <f>R149-Q149</f>
        <v>48486.82</v>
      </c>
    </row>
    <row r="150" spans="1:19" s="34" customFormat="1" ht="24" customHeight="1">
      <c r="A150" s="177">
        <v>139</v>
      </c>
      <c r="B150" s="190" t="s">
        <v>1641</v>
      </c>
      <c r="C150" s="181" t="s">
        <v>262</v>
      </c>
      <c r="D150" s="178" t="s">
        <v>222</v>
      </c>
      <c r="E150" s="179" t="s">
        <v>260</v>
      </c>
      <c r="F150" s="183" t="s">
        <v>449</v>
      </c>
      <c r="G150" s="184">
        <v>45717</v>
      </c>
      <c r="H150" s="184">
        <v>45901</v>
      </c>
      <c r="I150" s="185" t="s">
        <v>9</v>
      </c>
      <c r="J150" s="186">
        <v>75000</v>
      </c>
      <c r="K150" s="186">
        <v>2152.5</v>
      </c>
      <c r="L150" s="186">
        <v>2280</v>
      </c>
      <c r="M150" s="186">
        <v>0</v>
      </c>
      <c r="N150" s="186">
        <v>6309.38</v>
      </c>
      <c r="O150" s="187">
        <v>25</v>
      </c>
      <c r="P150" s="186">
        <v>5000</v>
      </c>
      <c r="Q150" s="186">
        <f>K150+L150+M150+N150+O150+P150</f>
        <v>15766.880000000001</v>
      </c>
      <c r="R150" s="186">
        <f>J150</f>
        <v>75000</v>
      </c>
      <c r="S150" s="186">
        <f>R150-Q150</f>
        <v>59233.119999999995</v>
      </c>
    </row>
    <row r="151" spans="1:19" s="34" customFormat="1" ht="24" customHeight="1">
      <c r="A151" s="177">
        <v>140</v>
      </c>
      <c r="B151" s="190" t="s">
        <v>1659</v>
      </c>
      <c r="C151" s="181" t="s">
        <v>262</v>
      </c>
      <c r="D151" s="178" t="s">
        <v>222</v>
      </c>
      <c r="E151" s="179" t="s">
        <v>260</v>
      </c>
      <c r="F151" s="183" t="s">
        <v>449</v>
      </c>
      <c r="G151" s="184">
        <v>45717</v>
      </c>
      <c r="H151" s="184">
        <v>45901</v>
      </c>
      <c r="I151" s="185" t="s">
        <v>9</v>
      </c>
      <c r="J151" s="186">
        <v>75000</v>
      </c>
      <c r="K151" s="186">
        <v>2152.5</v>
      </c>
      <c r="L151" s="186">
        <v>2280</v>
      </c>
      <c r="M151" s="186">
        <v>0</v>
      </c>
      <c r="N151" s="186">
        <v>6309.38</v>
      </c>
      <c r="O151" s="187">
        <v>25</v>
      </c>
      <c r="P151" s="186">
        <v>50</v>
      </c>
      <c r="Q151" s="186">
        <f>K151+L151+M151+N151+O151+P151</f>
        <v>10816.880000000001</v>
      </c>
      <c r="R151" s="186">
        <f>J151</f>
        <v>75000</v>
      </c>
      <c r="S151" s="186">
        <f>R151-Q151</f>
        <v>64183.119999999995</v>
      </c>
    </row>
    <row r="152" spans="1:19" s="34" customFormat="1" ht="24" customHeight="1">
      <c r="A152" s="177">
        <v>141</v>
      </c>
      <c r="B152" s="190" t="s">
        <v>1369</v>
      </c>
      <c r="C152" s="181" t="s">
        <v>262</v>
      </c>
      <c r="D152" s="178" t="s">
        <v>222</v>
      </c>
      <c r="E152" s="179" t="s">
        <v>260</v>
      </c>
      <c r="F152" s="183" t="s">
        <v>449</v>
      </c>
      <c r="G152" s="184">
        <v>45748</v>
      </c>
      <c r="H152" s="184">
        <v>45931</v>
      </c>
      <c r="I152" s="185" t="s">
        <v>10</v>
      </c>
      <c r="J152" s="186">
        <v>35000</v>
      </c>
      <c r="K152" s="186">
        <v>1004.5</v>
      </c>
      <c r="L152" s="186">
        <v>1064</v>
      </c>
      <c r="M152" s="186">
        <v>0</v>
      </c>
      <c r="N152" s="186">
        <v>0</v>
      </c>
      <c r="O152" s="187">
        <v>25</v>
      </c>
      <c r="P152" s="186">
        <v>1987.5</v>
      </c>
      <c r="Q152" s="186">
        <f>K152+L152+M152+N152+O152+P152</f>
        <v>4081</v>
      </c>
      <c r="R152" s="186">
        <f>J152</f>
        <v>35000</v>
      </c>
      <c r="S152" s="186">
        <f>R152-Q152</f>
        <v>30919</v>
      </c>
    </row>
    <row r="153" spans="1:19" s="34" customFormat="1" ht="24" customHeight="1">
      <c r="A153" s="177">
        <v>142</v>
      </c>
      <c r="B153" s="188" t="s">
        <v>1493</v>
      </c>
      <c r="C153" s="189" t="s">
        <v>262</v>
      </c>
      <c r="D153" s="178" t="s">
        <v>222</v>
      </c>
      <c r="E153" s="179" t="s">
        <v>260</v>
      </c>
      <c r="F153" s="183" t="s">
        <v>449</v>
      </c>
      <c r="G153" s="184">
        <v>45597</v>
      </c>
      <c r="H153" s="184">
        <v>45778</v>
      </c>
      <c r="I153" s="185" t="s">
        <v>10</v>
      </c>
      <c r="J153" s="186">
        <v>55000</v>
      </c>
      <c r="K153" s="186">
        <v>1578.5</v>
      </c>
      <c r="L153" s="186">
        <v>1672</v>
      </c>
      <c r="M153" s="186">
        <v>1715.46</v>
      </c>
      <c r="N153" s="186">
        <v>2302.36</v>
      </c>
      <c r="O153" s="187">
        <v>25</v>
      </c>
      <c r="P153" s="186">
        <v>14813.100000000002</v>
      </c>
      <c r="Q153" s="186">
        <f>K153+L153+M153+N153+O153+P153</f>
        <v>22106.420000000002</v>
      </c>
      <c r="R153" s="186">
        <f>J153</f>
        <v>55000</v>
      </c>
      <c r="S153" s="186">
        <f>R153-Q153</f>
        <v>32893.58</v>
      </c>
    </row>
    <row r="154" spans="1:19" s="34" customFormat="1" ht="24" customHeight="1">
      <c r="A154" s="177">
        <v>143</v>
      </c>
      <c r="B154" s="188" t="s">
        <v>1436</v>
      </c>
      <c r="C154" s="189" t="s">
        <v>1361</v>
      </c>
      <c r="D154" s="178" t="s">
        <v>222</v>
      </c>
      <c r="E154" s="179" t="s">
        <v>260</v>
      </c>
      <c r="F154" s="183" t="s">
        <v>449</v>
      </c>
      <c r="G154" s="184">
        <v>45597</v>
      </c>
      <c r="H154" s="184">
        <v>45778</v>
      </c>
      <c r="I154" s="185" t="s">
        <v>10</v>
      </c>
      <c r="J154" s="186">
        <v>45000</v>
      </c>
      <c r="K154" s="186">
        <v>1291.5</v>
      </c>
      <c r="L154" s="186">
        <v>1368</v>
      </c>
      <c r="M154" s="186">
        <v>1715.46</v>
      </c>
      <c r="N154" s="186">
        <v>891.01</v>
      </c>
      <c r="O154" s="187">
        <v>25</v>
      </c>
      <c r="P154" s="186">
        <v>50</v>
      </c>
      <c r="Q154" s="186">
        <f>K154+L154+M154+N154+O154+P154</f>
        <v>5340.97</v>
      </c>
      <c r="R154" s="186">
        <f>J154</f>
        <v>45000</v>
      </c>
      <c r="S154" s="186">
        <f>R154-Q154</f>
        <v>39659.03</v>
      </c>
    </row>
    <row r="155" spans="1:19" s="34" customFormat="1" ht="24" customHeight="1">
      <c r="A155" s="177">
        <v>144</v>
      </c>
      <c r="B155" s="188" t="s">
        <v>1650</v>
      </c>
      <c r="C155" s="189" t="s">
        <v>1361</v>
      </c>
      <c r="D155" s="178" t="s">
        <v>222</v>
      </c>
      <c r="E155" s="179" t="s">
        <v>260</v>
      </c>
      <c r="F155" s="183" t="s">
        <v>449</v>
      </c>
      <c r="G155" s="184">
        <v>45597</v>
      </c>
      <c r="H155" s="184">
        <v>45778</v>
      </c>
      <c r="I155" s="185" t="s">
        <v>10</v>
      </c>
      <c r="J155" s="186">
        <v>45000</v>
      </c>
      <c r="K155" s="186">
        <v>1291.5</v>
      </c>
      <c r="L155" s="186">
        <v>1368</v>
      </c>
      <c r="M155" s="186">
        <v>0</v>
      </c>
      <c r="N155" s="186">
        <v>1148.33</v>
      </c>
      <c r="O155" s="187">
        <v>25</v>
      </c>
      <c r="P155" s="186">
        <v>50</v>
      </c>
      <c r="Q155" s="186">
        <f>K155+L155+M155+N155+O155+P155</f>
        <v>3882.83</v>
      </c>
      <c r="R155" s="186">
        <f>J155</f>
        <v>45000</v>
      </c>
      <c r="S155" s="186">
        <f>R155-Q155</f>
        <v>41117.17</v>
      </c>
    </row>
    <row r="156" spans="1:19" s="34" customFormat="1" ht="24" customHeight="1">
      <c r="A156" s="177">
        <v>145</v>
      </c>
      <c r="B156" s="188" t="s">
        <v>1360</v>
      </c>
      <c r="C156" s="189" t="s">
        <v>262</v>
      </c>
      <c r="D156" s="178" t="s">
        <v>222</v>
      </c>
      <c r="E156" s="179" t="s">
        <v>260</v>
      </c>
      <c r="F156" s="183" t="s">
        <v>449</v>
      </c>
      <c r="G156" s="184">
        <v>45689</v>
      </c>
      <c r="H156" s="184">
        <v>45870</v>
      </c>
      <c r="I156" s="185" t="s">
        <v>10</v>
      </c>
      <c r="J156" s="186">
        <v>41000</v>
      </c>
      <c r="K156" s="186">
        <v>1176.7</v>
      </c>
      <c r="L156" s="186">
        <v>1246.4000000000001</v>
      </c>
      <c r="M156" s="186">
        <v>0</v>
      </c>
      <c r="N156" s="186">
        <v>583.79</v>
      </c>
      <c r="O156" s="187">
        <v>25</v>
      </c>
      <c r="P156" s="186">
        <v>7340.89</v>
      </c>
      <c r="Q156" s="186">
        <f>K156+L156+M156+N156+O156+P156</f>
        <v>10372.780000000001</v>
      </c>
      <c r="R156" s="186">
        <f>J156</f>
        <v>41000</v>
      </c>
      <c r="S156" s="186">
        <f>R156-Q156</f>
        <v>30627.22</v>
      </c>
    </row>
    <row r="157" spans="1:19" s="34" customFormat="1" ht="24" customHeight="1">
      <c r="A157" s="177">
        <v>146</v>
      </c>
      <c r="B157" s="188" t="s">
        <v>1397</v>
      </c>
      <c r="C157" s="189" t="s">
        <v>1361</v>
      </c>
      <c r="D157" s="178" t="s">
        <v>222</v>
      </c>
      <c r="E157" s="179" t="s">
        <v>260</v>
      </c>
      <c r="F157" s="183" t="s">
        <v>449</v>
      </c>
      <c r="G157" s="184">
        <v>45717</v>
      </c>
      <c r="H157" s="184">
        <v>45901</v>
      </c>
      <c r="I157" s="185" t="s">
        <v>9</v>
      </c>
      <c r="J157" s="186">
        <v>41000</v>
      </c>
      <c r="K157" s="186">
        <v>1176.7</v>
      </c>
      <c r="L157" s="186">
        <v>1246.4000000000001</v>
      </c>
      <c r="M157" s="186">
        <v>0</v>
      </c>
      <c r="N157" s="186">
        <v>583.79</v>
      </c>
      <c r="O157" s="187">
        <v>25</v>
      </c>
      <c r="P157" s="186">
        <v>10000</v>
      </c>
      <c r="Q157" s="186">
        <f>K157+L157+M157+N157+O157+P157</f>
        <v>13031.89</v>
      </c>
      <c r="R157" s="186">
        <f>J157</f>
        <v>41000</v>
      </c>
      <c r="S157" s="186">
        <f>R157-Q157</f>
        <v>27968.11</v>
      </c>
    </row>
    <row r="158" spans="1:19" s="34" customFormat="1" ht="24" customHeight="1">
      <c r="A158" s="177">
        <v>147</v>
      </c>
      <c r="B158" s="188" t="s">
        <v>1532</v>
      </c>
      <c r="C158" s="189" t="s">
        <v>262</v>
      </c>
      <c r="D158" s="178" t="s">
        <v>222</v>
      </c>
      <c r="E158" s="179" t="s">
        <v>260</v>
      </c>
      <c r="F158" s="183" t="s">
        <v>449</v>
      </c>
      <c r="G158" s="184">
        <v>45717</v>
      </c>
      <c r="H158" s="184">
        <v>45901</v>
      </c>
      <c r="I158" s="185" t="s">
        <v>10</v>
      </c>
      <c r="J158" s="186">
        <v>41000</v>
      </c>
      <c r="K158" s="186">
        <v>1176.7</v>
      </c>
      <c r="L158" s="186">
        <v>1246.4000000000001</v>
      </c>
      <c r="M158" s="186">
        <v>0</v>
      </c>
      <c r="N158" s="186">
        <v>583.79</v>
      </c>
      <c r="O158" s="187">
        <v>25</v>
      </c>
      <c r="P158" s="186">
        <v>17749.32</v>
      </c>
      <c r="Q158" s="186">
        <f>K158+L158+M158+N158+O158+P158</f>
        <v>20781.21</v>
      </c>
      <c r="R158" s="186">
        <f>J158</f>
        <v>41000</v>
      </c>
      <c r="S158" s="186">
        <f>R158-Q158</f>
        <v>20218.79</v>
      </c>
    </row>
    <row r="159" spans="1:19" s="34" customFormat="1" ht="24" customHeight="1">
      <c r="A159" s="177">
        <v>148</v>
      </c>
      <c r="B159" s="188" t="s">
        <v>1553</v>
      </c>
      <c r="C159" s="189" t="s">
        <v>1361</v>
      </c>
      <c r="D159" s="178" t="s">
        <v>222</v>
      </c>
      <c r="E159" s="179" t="s">
        <v>260</v>
      </c>
      <c r="F159" s="183" t="s">
        <v>449</v>
      </c>
      <c r="G159" s="184">
        <v>45717</v>
      </c>
      <c r="H159" s="184">
        <v>45901</v>
      </c>
      <c r="I159" s="185" t="s">
        <v>9</v>
      </c>
      <c r="J159" s="186">
        <v>41000</v>
      </c>
      <c r="K159" s="186">
        <v>1176.7</v>
      </c>
      <c r="L159" s="186">
        <v>1246.4000000000001</v>
      </c>
      <c r="M159" s="186">
        <v>0</v>
      </c>
      <c r="N159" s="186">
        <v>583.79</v>
      </c>
      <c r="O159" s="187">
        <v>25</v>
      </c>
      <c r="P159" s="186">
        <v>0</v>
      </c>
      <c r="Q159" s="186">
        <f>K159+L159+M159+N159+O159+P159</f>
        <v>3031.8900000000003</v>
      </c>
      <c r="R159" s="186">
        <f>J159</f>
        <v>41000</v>
      </c>
      <c r="S159" s="186">
        <f>R159-Q159</f>
        <v>37968.11</v>
      </c>
    </row>
    <row r="160" spans="1:19" s="34" customFormat="1" ht="24" customHeight="1">
      <c r="A160" s="177">
        <v>149</v>
      </c>
      <c r="B160" s="188" t="s">
        <v>1606</v>
      </c>
      <c r="C160" s="189" t="s">
        <v>1361</v>
      </c>
      <c r="D160" s="178" t="s">
        <v>222</v>
      </c>
      <c r="E160" s="179" t="s">
        <v>260</v>
      </c>
      <c r="F160" s="183" t="s">
        <v>449</v>
      </c>
      <c r="G160" s="184">
        <v>45717</v>
      </c>
      <c r="H160" s="184">
        <v>45901</v>
      </c>
      <c r="I160" s="185" t="s">
        <v>9</v>
      </c>
      <c r="J160" s="186">
        <v>41000</v>
      </c>
      <c r="K160" s="186">
        <v>1176.7</v>
      </c>
      <c r="L160" s="186">
        <v>1246.4000000000001</v>
      </c>
      <c r="M160" s="186">
        <v>0</v>
      </c>
      <c r="N160" s="186">
        <v>583.79</v>
      </c>
      <c r="O160" s="187">
        <v>25</v>
      </c>
      <c r="P160" s="186">
        <v>0</v>
      </c>
      <c r="Q160" s="186">
        <f>K160+L160+M160+N160+O160+P160</f>
        <v>3031.8900000000003</v>
      </c>
      <c r="R160" s="186">
        <f>J160</f>
        <v>41000</v>
      </c>
      <c r="S160" s="186">
        <f>R160-Q160</f>
        <v>37968.11</v>
      </c>
    </row>
    <row r="161" spans="1:19" s="34" customFormat="1" ht="24" customHeight="1">
      <c r="A161" s="177">
        <v>150</v>
      </c>
      <c r="B161" s="188" t="s">
        <v>1654</v>
      </c>
      <c r="C161" s="189" t="s">
        <v>262</v>
      </c>
      <c r="D161" s="178" t="s">
        <v>222</v>
      </c>
      <c r="E161" s="179" t="s">
        <v>260</v>
      </c>
      <c r="F161" s="183" t="s">
        <v>449</v>
      </c>
      <c r="G161" s="184">
        <v>45717</v>
      </c>
      <c r="H161" s="184">
        <v>45901</v>
      </c>
      <c r="I161" s="185" t="s">
        <v>10</v>
      </c>
      <c r="J161" s="186">
        <v>41000</v>
      </c>
      <c r="K161" s="186">
        <v>1176.7</v>
      </c>
      <c r="L161" s="186">
        <v>1246.4000000000001</v>
      </c>
      <c r="M161" s="186">
        <v>0</v>
      </c>
      <c r="N161" s="186">
        <v>583.79</v>
      </c>
      <c r="O161" s="187">
        <v>25</v>
      </c>
      <c r="P161" s="186">
        <v>10000</v>
      </c>
      <c r="Q161" s="186">
        <f>K161+L161+M161+N161+O161+P161</f>
        <v>13031.89</v>
      </c>
      <c r="R161" s="186">
        <f>J161</f>
        <v>41000</v>
      </c>
      <c r="S161" s="186">
        <f>R161-Q161</f>
        <v>27968.11</v>
      </c>
    </row>
    <row r="162" spans="1:19" s="34" customFormat="1" ht="24" customHeight="1">
      <c r="A162" s="177">
        <v>151</v>
      </c>
      <c r="B162" s="190" t="s">
        <v>1372</v>
      </c>
      <c r="C162" s="181" t="s">
        <v>262</v>
      </c>
      <c r="D162" s="178" t="s">
        <v>222</v>
      </c>
      <c r="E162" s="179" t="s">
        <v>1373</v>
      </c>
      <c r="F162" s="183" t="s">
        <v>449</v>
      </c>
      <c r="G162" s="184">
        <v>45748</v>
      </c>
      <c r="H162" s="184">
        <v>45931</v>
      </c>
      <c r="I162" s="185" t="s">
        <v>9</v>
      </c>
      <c r="J162" s="186">
        <v>55000</v>
      </c>
      <c r="K162" s="186">
        <v>1578.5</v>
      </c>
      <c r="L162" s="186">
        <v>1672</v>
      </c>
      <c r="M162" s="186">
        <v>0</v>
      </c>
      <c r="N162" s="186">
        <v>2559.6799999999998</v>
      </c>
      <c r="O162" s="187">
        <v>25</v>
      </c>
      <c r="P162" s="186">
        <v>50</v>
      </c>
      <c r="Q162" s="186">
        <f>K162+L162+M162+N162+O162+P162</f>
        <v>5885.18</v>
      </c>
      <c r="R162" s="186">
        <f>J162</f>
        <v>55000</v>
      </c>
      <c r="S162" s="186">
        <f>R162-Q162</f>
        <v>49114.82</v>
      </c>
    </row>
    <row r="163" spans="1:19" s="34" customFormat="1" ht="24" customHeight="1">
      <c r="A163" s="177">
        <v>152</v>
      </c>
      <c r="B163" s="190" t="s">
        <v>1617</v>
      </c>
      <c r="C163" s="181" t="s">
        <v>1476</v>
      </c>
      <c r="D163" s="178" t="s">
        <v>222</v>
      </c>
      <c r="E163" s="179" t="s">
        <v>237</v>
      </c>
      <c r="F163" s="183" t="s">
        <v>449</v>
      </c>
      <c r="G163" s="184">
        <v>45689</v>
      </c>
      <c r="H163" s="184">
        <v>45870</v>
      </c>
      <c r="I163" s="185" t="s">
        <v>10</v>
      </c>
      <c r="J163" s="197">
        <v>140000</v>
      </c>
      <c r="K163" s="197">
        <v>4018</v>
      </c>
      <c r="L163" s="197">
        <v>4256</v>
      </c>
      <c r="M163" s="186">
        <v>0</v>
      </c>
      <c r="N163" s="197">
        <v>21514.37</v>
      </c>
      <c r="O163" s="187">
        <v>25</v>
      </c>
      <c r="P163" s="197">
        <v>3126.78</v>
      </c>
      <c r="Q163" s="186">
        <f>K163+L163+M163+N163+O163+P163</f>
        <v>32940.15</v>
      </c>
      <c r="R163" s="186">
        <f>J163</f>
        <v>140000</v>
      </c>
      <c r="S163" s="186">
        <f>R163-Q163</f>
        <v>107059.85</v>
      </c>
    </row>
    <row r="164" spans="1:19" s="34" customFormat="1" ht="24" customHeight="1">
      <c r="A164" s="177">
        <v>153</v>
      </c>
      <c r="B164" s="190" t="s">
        <v>1649</v>
      </c>
      <c r="C164" s="181" t="s">
        <v>1389</v>
      </c>
      <c r="D164" s="178" t="s">
        <v>222</v>
      </c>
      <c r="E164" s="179" t="s">
        <v>237</v>
      </c>
      <c r="F164" s="183" t="s">
        <v>449</v>
      </c>
      <c r="G164" s="184">
        <v>45627</v>
      </c>
      <c r="H164" s="184">
        <v>45809</v>
      </c>
      <c r="I164" s="185" t="s">
        <v>10</v>
      </c>
      <c r="J164" s="186">
        <v>45000</v>
      </c>
      <c r="K164" s="186">
        <v>1291.5</v>
      </c>
      <c r="L164" s="186">
        <v>1368</v>
      </c>
      <c r="M164" s="186">
        <v>0</v>
      </c>
      <c r="N164" s="186">
        <v>1148.33</v>
      </c>
      <c r="O164" s="187">
        <v>25</v>
      </c>
      <c r="P164" s="186">
        <v>0</v>
      </c>
      <c r="Q164" s="186">
        <f>K164+L164+M164+N164+O164+P164</f>
        <v>3832.83</v>
      </c>
      <c r="R164" s="186">
        <f>J164</f>
        <v>45000</v>
      </c>
      <c r="S164" s="186">
        <f>R164-Q164</f>
        <v>41167.17</v>
      </c>
    </row>
    <row r="165" spans="1:19" s="34" customFormat="1" ht="24" customHeight="1">
      <c r="A165" s="177">
        <v>154</v>
      </c>
      <c r="B165" s="190" t="s">
        <v>1605</v>
      </c>
      <c r="C165" s="181" t="s">
        <v>1389</v>
      </c>
      <c r="D165" s="178" t="s">
        <v>222</v>
      </c>
      <c r="E165" s="179" t="s">
        <v>237</v>
      </c>
      <c r="F165" s="183" t="s">
        <v>449</v>
      </c>
      <c r="G165" s="184">
        <v>45717</v>
      </c>
      <c r="H165" s="184">
        <v>45901</v>
      </c>
      <c r="I165" s="185" t="s">
        <v>9</v>
      </c>
      <c r="J165" s="186">
        <v>45000</v>
      </c>
      <c r="K165" s="186">
        <v>1291.5</v>
      </c>
      <c r="L165" s="186">
        <v>1368</v>
      </c>
      <c r="M165" s="186">
        <v>0</v>
      </c>
      <c r="N165" s="186">
        <v>1148.33</v>
      </c>
      <c r="O165" s="187">
        <v>25</v>
      </c>
      <c r="P165" s="186">
        <v>0</v>
      </c>
      <c r="Q165" s="186">
        <f>K165+L165+M165+N165+O165+P165</f>
        <v>3832.83</v>
      </c>
      <c r="R165" s="186">
        <f>J165</f>
        <v>45000</v>
      </c>
      <c r="S165" s="186">
        <f>R165-Q165</f>
        <v>41167.17</v>
      </c>
    </row>
    <row r="166" spans="1:19" s="34" customFormat="1" ht="24" customHeight="1">
      <c r="A166" s="177">
        <v>155</v>
      </c>
      <c r="B166" s="190" t="s">
        <v>1676</v>
      </c>
      <c r="C166" s="181" t="s">
        <v>1423</v>
      </c>
      <c r="D166" s="178" t="s">
        <v>222</v>
      </c>
      <c r="E166" s="178" t="s">
        <v>252</v>
      </c>
      <c r="F166" s="183" t="s">
        <v>449</v>
      </c>
      <c r="G166" s="184">
        <v>45748</v>
      </c>
      <c r="H166" s="184">
        <v>45931</v>
      </c>
      <c r="I166" s="185" t="s">
        <v>9</v>
      </c>
      <c r="J166" s="186">
        <v>120000</v>
      </c>
      <c r="K166" s="186">
        <v>3444</v>
      </c>
      <c r="L166" s="186">
        <v>3648</v>
      </c>
      <c r="M166" s="186">
        <v>0</v>
      </c>
      <c r="N166" s="186">
        <v>16809.87</v>
      </c>
      <c r="O166" s="187">
        <v>25</v>
      </c>
      <c r="P166" s="186">
        <v>50</v>
      </c>
      <c r="Q166" s="186">
        <f>K166+L166+M166+N166+O166+P166</f>
        <v>23976.87</v>
      </c>
      <c r="R166" s="186">
        <f>J166</f>
        <v>120000</v>
      </c>
      <c r="S166" s="186">
        <f>R166-Q166</f>
        <v>96023.13</v>
      </c>
    </row>
    <row r="167" spans="1:19" s="34" customFormat="1" ht="24" customHeight="1">
      <c r="A167" s="177">
        <v>156</v>
      </c>
      <c r="B167" s="190" t="s">
        <v>1511</v>
      </c>
      <c r="C167" s="181" t="s">
        <v>568</v>
      </c>
      <c r="D167" s="178" t="s">
        <v>222</v>
      </c>
      <c r="E167" s="178" t="s">
        <v>252</v>
      </c>
      <c r="F167" s="183" t="s">
        <v>449</v>
      </c>
      <c r="G167" s="184">
        <v>45627</v>
      </c>
      <c r="H167" s="184">
        <v>45809</v>
      </c>
      <c r="I167" s="185" t="s">
        <v>10</v>
      </c>
      <c r="J167" s="186">
        <v>55000</v>
      </c>
      <c r="K167" s="186">
        <v>1578.5</v>
      </c>
      <c r="L167" s="186">
        <v>1672</v>
      </c>
      <c r="M167" s="186">
        <v>0</v>
      </c>
      <c r="N167" s="186">
        <v>2559.6799999999998</v>
      </c>
      <c r="O167" s="187">
        <v>25</v>
      </c>
      <c r="P167" s="186">
        <v>50</v>
      </c>
      <c r="Q167" s="186">
        <f>K167+L167+M167+N167+O167+P167</f>
        <v>5885.18</v>
      </c>
      <c r="R167" s="186">
        <f>J167</f>
        <v>55000</v>
      </c>
      <c r="S167" s="186">
        <f>R167-Q167</f>
        <v>49114.82</v>
      </c>
    </row>
    <row r="168" spans="1:19" s="34" customFormat="1" ht="24" customHeight="1">
      <c r="A168" s="177">
        <v>157</v>
      </c>
      <c r="B168" s="188" t="s">
        <v>1657</v>
      </c>
      <c r="C168" s="181" t="s">
        <v>1391</v>
      </c>
      <c r="D168" s="178" t="s">
        <v>222</v>
      </c>
      <c r="E168" s="178" t="s">
        <v>252</v>
      </c>
      <c r="F168" s="183" t="s">
        <v>449</v>
      </c>
      <c r="G168" s="184">
        <v>45717</v>
      </c>
      <c r="H168" s="184">
        <v>45901</v>
      </c>
      <c r="I168" s="185" t="s">
        <v>9</v>
      </c>
      <c r="J168" s="186">
        <v>40000</v>
      </c>
      <c r="K168" s="186">
        <v>1148</v>
      </c>
      <c r="L168" s="186">
        <v>1216</v>
      </c>
      <c r="M168" s="186">
        <v>0</v>
      </c>
      <c r="N168" s="186">
        <v>442.65</v>
      </c>
      <c r="O168" s="187">
        <v>25</v>
      </c>
      <c r="P168" s="186">
        <v>0</v>
      </c>
      <c r="Q168" s="186">
        <f>K168+L168+M168+N168+O168+P168</f>
        <v>2831.65</v>
      </c>
      <c r="R168" s="186">
        <f>J168</f>
        <v>40000</v>
      </c>
      <c r="S168" s="186">
        <f>R168-Q168</f>
        <v>37168.35</v>
      </c>
    </row>
    <row r="169" spans="1:19" s="34" customFormat="1" ht="24" customHeight="1">
      <c r="A169" s="177">
        <v>158</v>
      </c>
      <c r="B169" s="188" t="s">
        <v>1613</v>
      </c>
      <c r="C169" s="189" t="s">
        <v>1614</v>
      </c>
      <c r="D169" s="178" t="s">
        <v>222</v>
      </c>
      <c r="E169" s="178" t="s">
        <v>252</v>
      </c>
      <c r="F169" s="183" t="s">
        <v>449</v>
      </c>
      <c r="G169" s="184">
        <v>45658</v>
      </c>
      <c r="H169" s="184">
        <v>45839</v>
      </c>
      <c r="I169" s="185" t="s">
        <v>9</v>
      </c>
      <c r="J169" s="186">
        <v>35000</v>
      </c>
      <c r="K169" s="186">
        <v>1004.5</v>
      </c>
      <c r="L169" s="186">
        <v>1064</v>
      </c>
      <c r="M169" s="186">
        <v>0</v>
      </c>
      <c r="N169" s="186">
        <v>0</v>
      </c>
      <c r="O169" s="187">
        <v>25</v>
      </c>
      <c r="P169" s="186">
        <v>7016.53</v>
      </c>
      <c r="Q169" s="186">
        <f>K169+L169+M169+N169+O169+P169</f>
        <v>9110.0299999999988</v>
      </c>
      <c r="R169" s="186">
        <f>J169</f>
        <v>35000</v>
      </c>
      <c r="S169" s="186">
        <f>R169-Q169</f>
        <v>25889.97</v>
      </c>
    </row>
    <row r="170" spans="1:19" s="34" customFormat="1" ht="24" customHeight="1">
      <c r="A170" s="177">
        <v>159</v>
      </c>
      <c r="B170" s="188" t="s">
        <v>1551</v>
      </c>
      <c r="C170" s="189" t="s">
        <v>1476</v>
      </c>
      <c r="D170" s="178" t="s">
        <v>222</v>
      </c>
      <c r="E170" s="179" t="s">
        <v>311</v>
      </c>
      <c r="F170" s="183" t="s">
        <v>449</v>
      </c>
      <c r="G170" s="184">
        <v>45717</v>
      </c>
      <c r="H170" s="184">
        <v>45901</v>
      </c>
      <c r="I170" s="185" t="s">
        <v>10</v>
      </c>
      <c r="J170" s="186">
        <v>150000</v>
      </c>
      <c r="K170" s="186">
        <v>4305</v>
      </c>
      <c r="L170" s="186">
        <v>4560</v>
      </c>
      <c r="M170" s="186">
        <v>0</v>
      </c>
      <c r="N170" s="186">
        <v>23866.62</v>
      </c>
      <c r="O170" s="187">
        <v>25</v>
      </c>
      <c r="P170" s="186">
        <v>3475</v>
      </c>
      <c r="Q170" s="186">
        <f>K170+L170+M170+N170+O170+P170</f>
        <v>36231.619999999995</v>
      </c>
      <c r="R170" s="186">
        <f>J170</f>
        <v>150000</v>
      </c>
      <c r="S170" s="186">
        <f>R170-Q170</f>
        <v>113768.38</v>
      </c>
    </row>
    <row r="171" spans="1:19" s="34" customFormat="1" ht="24" customHeight="1">
      <c r="A171" s="177">
        <v>160</v>
      </c>
      <c r="B171" s="190" t="s">
        <v>1634</v>
      </c>
      <c r="C171" s="181" t="s">
        <v>1375</v>
      </c>
      <c r="D171" s="178" t="s">
        <v>222</v>
      </c>
      <c r="E171" s="179" t="s">
        <v>311</v>
      </c>
      <c r="F171" s="183" t="s">
        <v>449</v>
      </c>
      <c r="G171" s="184">
        <v>45658</v>
      </c>
      <c r="H171" s="184">
        <v>45839</v>
      </c>
      <c r="I171" s="185" t="s">
        <v>10</v>
      </c>
      <c r="J171" s="186">
        <v>75000</v>
      </c>
      <c r="K171" s="186">
        <v>2152.5</v>
      </c>
      <c r="L171" s="186">
        <v>2280</v>
      </c>
      <c r="M171" s="186">
        <v>3430.92</v>
      </c>
      <c r="N171" s="186">
        <v>5623.19</v>
      </c>
      <c r="O171" s="187">
        <v>25</v>
      </c>
      <c r="P171" s="186">
        <v>0</v>
      </c>
      <c r="Q171" s="186">
        <f>K171+L171+M171+N171+O171+P171</f>
        <v>13511.61</v>
      </c>
      <c r="R171" s="186">
        <f>J171</f>
        <v>75000</v>
      </c>
      <c r="S171" s="186">
        <f>R171-Q171</f>
        <v>61488.39</v>
      </c>
    </row>
    <row r="172" spans="1:19" s="34" customFormat="1" ht="24" customHeight="1">
      <c r="A172" s="177">
        <v>161</v>
      </c>
      <c r="B172" s="188" t="s">
        <v>1451</v>
      </c>
      <c r="C172" s="189" t="s">
        <v>262</v>
      </c>
      <c r="D172" s="178" t="s">
        <v>222</v>
      </c>
      <c r="E172" s="179" t="s">
        <v>311</v>
      </c>
      <c r="F172" s="183" t="s">
        <v>449</v>
      </c>
      <c r="G172" s="184">
        <v>45597</v>
      </c>
      <c r="H172" s="184">
        <v>45778</v>
      </c>
      <c r="I172" s="185" t="s">
        <v>10</v>
      </c>
      <c r="J172" s="186">
        <v>55000</v>
      </c>
      <c r="K172" s="186">
        <v>1578.5</v>
      </c>
      <c r="L172" s="186">
        <v>1672</v>
      </c>
      <c r="M172" s="186">
        <v>0</v>
      </c>
      <c r="N172" s="186">
        <v>2559.6799999999998</v>
      </c>
      <c r="O172" s="187">
        <v>25</v>
      </c>
      <c r="P172" s="186">
        <v>50</v>
      </c>
      <c r="Q172" s="186">
        <f>K172+L172+M172+N172+O172+P172</f>
        <v>5885.18</v>
      </c>
      <c r="R172" s="186">
        <f>J172</f>
        <v>55000</v>
      </c>
      <c r="S172" s="186">
        <f>R172-Q172</f>
        <v>49114.82</v>
      </c>
    </row>
    <row r="173" spans="1:19" s="34" customFormat="1" ht="24" customHeight="1">
      <c r="A173" s="177">
        <v>162</v>
      </c>
      <c r="B173" s="188" t="s">
        <v>1394</v>
      </c>
      <c r="C173" s="189" t="s">
        <v>262</v>
      </c>
      <c r="D173" s="178" t="s">
        <v>222</v>
      </c>
      <c r="E173" s="179" t="s">
        <v>311</v>
      </c>
      <c r="F173" s="183" t="s">
        <v>449</v>
      </c>
      <c r="G173" s="184">
        <v>45748</v>
      </c>
      <c r="H173" s="184">
        <v>45931</v>
      </c>
      <c r="I173" s="185" t="s">
        <v>10</v>
      </c>
      <c r="J173" s="186">
        <v>41000</v>
      </c>
      <c r="K173" s="186">
        <v>1176.7</v>
      </c>
      <c r="L173" s="186">
        <v>1246.4000000000001</v>
      </c>
      <c r="M173" s="186">
        <v>0</v>
      </c>
      <c r="N173" s="186">
        <v>583.79</v>
      </c>
      <c r="O173" s="187">
        <v>25</v>
      </c>
      <c r="P173" s="186">
        <v>50</v>
      </c>
      <c r="Q173" s="186">
        <f>K173+L173+M173+N173+O173+P173</f>
        <v>3081.8900000000003</v>
      </c>
      <c r="R173" s="186">
        <f>J173</f>
        <v>41000</v>
      </c>
      <c r="S173" s="186">
        <f>R173-Q173</f>
        <v>37918.11</v>
      </c>
    </row>
    <row r="174" spans="1:19" s="34" customFormat="1" ht="24" customHeight="1">
      <c r="A174" s="177">
        <v>163</v>
      </c>
      <c r="B174" s="188" t="s">
        <v>1665</v>
      </c>
      <c r="C174" s="189" t="s">
        <v>47</v>
      </c>
      <c r="D174" s="178" t="s">
        <v>222</v>
      </c>
      <c r="E174" s="179" t="s">
        <v>311</v>
      </c>
      <c r="F174" s="183" t="s">
        <v>449</v>
      </c>
      <c r="G174" s="184">
        <v>45597</v>
      </c>
      <c r="H174" s="184">
        <v>45778</v>
      </c>
      <c r="I174" s="185" t="s">
        <v>10</v>
      </c>
      <c r="J174" s="186">
        <v>50000</v>
      </c>
      <c r="K174" s="186">
        <v>1435</v>
      </c>
      <c r="L174" s="186">
        <v>1520</v>
      </c>
      <c r="M174" s="186">
        <v>0</v>
      </c>
      <c r="N174" s="186">
        <v>1854</v>
      </c>
      <c r="O174" s="187">
        <v>25</v>
      </c>
      <c r="P174" s="186">
        <v>2702.5</v>
      </c>
      <c r="Q174" s="186">
        <f>K174+L174+M174+N174+O174+P174</f>
        <v>7536.5</v>
      </c>
      <c r="R174" s="186">
        <f>J174</f>
        <v>50000</v>
      </c>
      <c r="S174" s="186">
        <f>R174-Q174</f>
        <v>42463.5</v>
      </c>
    </row>
    <row r="175" spans="1:19" s="34" customFormat="1" ht="24" customHeight="1">
      <c r="A175" s="177">
        <v>164</v>
      </c>
      <c r="B175" s="190" t="s">
        <v>1356</v>
      </c>
      <c r="C175" s="191" t="s">
        <v>1357</v>
      </c>
      <c r="D175" s="178" t="s">
        <v>222</v>
      </c>
      <c r="E175" s="179" t="s">
        <v>311</v>
      </c>
      <c r="F175" s="183" t="s">
        <v>449</v>
      </c>
      <c r="G175" s="184">
        <v>45717</v>
      </c>
      <c r="H175" s="184">
        <v>45901</v>
      </c>
      <c r="I175" s="185" t="s">
        <v>9</v>
      </c>
      <c r="J175" s="186">
        <v>60000</v>
      </c>
      <c r="K175" s="186">
        <v>1722</v>
      </c>
      <c r="L175" s="186">
        <v>1824</v>
      </c>
      <c r="M175" s="186">
        <v>0</v>
      </c>
      <c r="N175" s="186">
        <v>3486.68</v>
      </c>
      <c r="O175" s="187">
        <v>25</v>
      </c>
      <c r="P175" s="186">
        <v>4475</v>
      </c>
      <c r="Q175" s="186">
        <f>K175+L175+M175+N175+O175+P175</f>
        <v>11532.68</v>
      </c>
      <c r="R175" s="186">
        <f>J175</f>
        <v>60000</v>
      </c>
      <c r="S175" s="186">
        <f>R175-Q175</f>
        <v>48467.32</v>
      </c>
    </row>
    <row r="176" spans="1:19" s="34" customFormat="1" ht="24" customHeight="1">
      <c r="A176" s="177">
        <v>165</v>
      </c>
      <c r="B176" s="188" t="s">
        <v>1459</v>
      </c>
      <c r="C176" s="189" t="s">
        <v>568</v>
      </c>
      <c r="D176" s="178" t="s">
        <v>222</v>
      </c>
      <c r="E176" s="179" t="s">
        <v>311</v>
      </c>
      <c r="F176" s="183" t="s">
        <v>449</v>
      </c>
      <c r="G176" s="184">
        <v>45748</v>
      </c>
      <c r="H176" s="184">
        <v>45931</v>
      </c>
      <c r="I176" s="185" t="s">
        <v>10</v>
      </c>
      <c r="J176" s="186">
        <v>40000</v>
      </c>
      <c r="K176" s="186">
        <v>1148</v>
      </c>
      <c r="L176" s="186">
        <v>1216</v>
      </c>
      <c r="M176" s="186">
        <v>0</v>
      </c>
      <c r="N176" s="186">
        <v>442.65</v>
      </c>
      <c r="O176" s="187">
        <v>25</v>
      </c>
      <c r="P176" s="186">
        <v>50</v>
      </c>
      <c r="Q176" s="186">
        <f>K176+L176+M176+N176+O176+P176</f>
        <v>2881.65</v>
      </c>
      <c r="R176" s="186">
        <f>J176</f>
        <v>40000</v>
      </c>
      <c r="S176" s="186">
        <f>R176-Q176</f>
        <v>37118.35</v>
      </c>
    </row>
    <row r="177" spans="1:19" s="34" customFormat="1" ht="24" customHeight="1">
      <c r="A177" s="177">
        <v>166</v>
      </c>
      <c r="B177" s="190" t="s">
        <v>1530</v>
      </c>
      <c r="C177" s="181" t="s">
        <v>1531</v>
      </c>
      <c r="D177" s="178" t="s">
        <v>222</v>
      </c>
      <c r="E177" s="179" t="s">
        <v>311</v>
      </c>
      <c r="F177" s="183" t="s">
        <v>449</v>
      </c>
      <c r="G177" s="184">
        <v>45717</v>
      </c>
      <c r="H177" s="184">
        <v>45901</v>
      </c>
      <c r="I177" s="185" t="s">
        <v>10</v>
      </c>
      <c r="J177" s="186">
        <v>25000</v>
      </c>
      <c r="K177" s="186">
        <v>717.5</v>
      </c>
      <c r="L177" s="186">
        <v>760</v>
      </c>
      <c r="M177" s="186">
        <v>0</v>
      </c>
      <c r="N177" s="186">
        <v>0</v>
      </c>
      <c r="O177" s="187">
        <v>25</v>
      </c>
      <c r="P177" s="186">
        <v>0</v>
      </c>
      <c r="Q177" s="186">
        <f>K177+L177+M177+N177+O177+P177</f>
        <v>1502.5</v>
      </c>
      <c r="R177" s="186">
        <f>J177</f>
        <v>25000</v>
      </c>
      <c r="S177" s="186">
        <f>R177-Q177</f>
        <v>23497.5</v>
      </c>
    </row>
    <row r="178" spans="1:19" s="34" customFormat="1" ht="24" customHeight="1">
      <c r="A178" s="177">
        <v>167</v>
      </c>
      <c r="B178" s="190" t="s">
        <v>1564</v>
      </c>
      <c r="C178" s="181" t="s">
        <v>1492</v>
      </c>
      <c r="D178" s="178" t="s">
        <v>222</v>
      </c>
      <c r="E178" s="179" t="s">
        <v>311</v>
      </c>
      <c r="F178" s="183" t="s">
        <v>449</v>
      </c>
      <c r="G178" s="184">
        <v>45689</v>
      </c>
      <c r="H178" s="184">
        <v>45870</v>
      </c>
      <c r="I178" s="185" t="s">
        <v>10</v>
      </c>
      <c r="J178" s="186">
        <v>40000</v>
      </c>
      <c r="K178" s="186">
        <v>1148</v>
      </c>
      <c r="L178" s="186">
        <v>1216</v>
      </c>
      <c r="M178" s="186">
        <v>0</v>
      </c>
      <c r="N178" s="186">
        <v>442.65</v>
      </c>
      <c r="O178" s="187">
        <v>25</v>
      </c>
      <c r="P178" s="186">
        <v>0</v>
      </c>
      <c r="Q178" s="186">
        <f>K178+L178+M178+N178+O178+P178</f>
        <v>2831.65</v>
      </c>
      <c r="R178" s="186">
        <f>J178</f>
        <v>40000</v>
      </c>
      <c r="S178" s="186">
        <f>R178-Q178</f>
        <v>37168.35</v>
      </c>
    </row>
    <row r="179" spans="1:19" s="34" customFormat="1" ht="24" customHeight="1">
      <c r="A179" s="177">
        <v>168</v>
      </c>
      <c r="B179" s="190" t="s">
        <v>1409</v>
      </c>
      <c r="C179" s="181" t="s">
        <v>197</v>
      </c>
      <c r="D179" s="178" t="s">
        <v>273</v>
      </c>
      <c r="E179" s="178" t="s">
        <v>273</v>
      </c>
      <c r="F179" s="183" t="s">
        <v>449</v>
      </c>
      <c r="G179" s="184">
        <v>45717</v>
      </c>
      <c r="H179" s="184">
        <v>45901</v>
      </c>
      <c r="I179" s="185" t="s">
        <v>10</v>
      </c>
      <c r="J179" s="186">
        <v>120000</v>
      </c>
      <c r="K179" s="186">
        <v>3444</v>
      </c>
      <c r="L179" s="186">
        <v>3648</v>
      </c>
      <c r="M179" s="186">
        <v>0</v>
      </c>
      <c r="N179" s="186">
        <v>16809.87</v>
      </c>
      <c r="O179" s="187">
        <v>25</v>
      </c>
      <c r="P179" s="186">
        <v>0</v>
      </c>
      <c r="Q179" s="186">
        <f>K179+L179+M179+N179+O179+P179</f>
        <v>23926.87</v>
      </c>
      <c r="R179" s="186">
        <f>J179</f>
        <v>120000</v>
      </c>
      <c r="S179" s="186">
        <f>R179-Q179</f>
        <v>96073.13</v>
      </c>
    </row>
    <row r="180" spans="1:19" s="34" customFormat="1" ht="24" customHeight="1">
      <c r="A180" s="177">
        <v>169</v>
      </c>
      <c r="B180" s="190" t="s">
        <v>1418</v>
      </c>
      <c r="C180" s="181" t="s">
        <v>1375</v>
      </c>
      <c r="D180" s="178" t="s">
        <v>273</v>
      </c>
      <c r="E180" s="178" t="s">
        <v>273</v>
      </c>
      <c r="F180" s="183" t="s">
        <v>449</v>
      </c>
      <c r="G180" s="184">
        <v>45658</v>
      </c>
      <c r="H180" s="184">
        <v>45839</v>
      </c>
      <c r="I180" s="185" t="s">
        <v>9</v>
      </c>
      <c r="J180" s="186">
        <v>70000</v>
      </c>
      <c r="K180" s="186">
        <v>2009</v>
      </c>
      <c r="L180" s="186">
        <v>2128</v>
      </c>
      <c r="M180" s="186">
        <v>0</v>
      </c>
      <c r="N180" s="186">
        <v>5368.48</v>
      </c>
      <c r="O180" s="187">
        <v>25</v>
      </c>
      <c r="P180" s="186">
        <v>1243</v>
      </c>
      <c r="Q180" s="186">
        <f>K180+L180+M180+N180+O180+P180</f>
        <v>10773.48</v>
      </c>
      <c r="R180" s="186">
        <f>J180</f>
        <v>70000</v>
      </c>
      <c r="S180" s="186">
        <f>R180-Q180</f>
        <v>59226.520000000004</v>
      </c>
    </row>
    <row r="181" spans="1:19" s="34" customFormat="1" ht="24" customHeight="1">
      <c r="A181" s="177">
        <v>170</v>
      </c>
      <c r="B181" s="190" t="s">
        <v>1637</v>
      </c>
      <c r="C181" s="181" t="s">
        <v>1375</v>
      </c>
      <c r="D181" s="178" t="s">
        <v>273</v>
      </c>
      <c r="E181" s="178" t="s">
        <v>273</v>
      </c>
      <c r="F181" s="183" t="s">
        <v>449</v>
      </c>
      <c r="G181" s="192">
        <v>45689</v>
      </c>
      <c r="H181" s="192">
        <v>45870</v>
      </c>
      <c r="I181" s="185" t="s">
        <v>10</v>
      </c>
      <c r="J181" s="186">
        <v>55000</v>
      </c>
      <c r="K181" s="186">
        <v>1578.5</v>
      </c>
      <c r="L181" s="186">
        <v>1672</v>
      </c>
      <c r="M181" s="186">
        <v>0</v>
      </c>
      <c r="N181" s="186">
        <v>2559.6799999999998</v>
      </c>
      <c r="O181" s="187">
        <v>25</v>
      </c>
      <c r="P181" s="186">
        <v>0</v>
      </c>
      <c r="Q181" s="186">
        <f>K181+L181+M181+N181+O181+P181</f>
        <v>5835.18</v>
      </c>
      <c r="R181" s="186">
        <f>J181</f>
        <v>55000</v>
      </c>
      <c r="S181" s="186">
        <f>R181-Q181</f>
        <v>49164.82</v>
      </c>
    </row>
    <row r="182" spans="1:19" s="34" customFormat="1" ht="24" customHeight="1">
      <c r="A182" s="177">
        <v>171</v>
      </c>
      <c r="B182" s="190" t="s">
        <v>1582</v>
      </c>
      <c r="C182" s="191" t="s">
        <v>568</v>
      </c>
      <c r="D182" s="178" t="s">
        <v>273</v>
      </c>
      <c r="E182" s="178" t="s">
        <v>273</v>
      </c>
      <c r="F182" s="183" t="s">
        <v>449</v>
      </c>
      <c r="G182" s="184">
        <v>45748</v>
      </c>
      <c r="H182" s="184">
        <v>45931</v>
      </c>
      <c r="I182" s="185" t="s">
        <v>9</v>
      </c>
      <c r="J182" s="186">
        <v>65000</v>
      </c>
      <c r="K182" s="186">
        <v>1865.5</v>
      </c>
      <c r="L182" s="186">
        <v>1976</v>
      </c>
      <c r="M182" s="186">
        <v>0</v>
      </c>
      <c r="N182" s="186">
        <v>4427.58</v>
      </c>
      <c r="O182" s="187">
        <v>25</v>
      </c>
      <c r="P182" s="186">
        <v>3500</v>
      </c>
      <c r="Q182" s="186">
        <f>K182+L182+M182+N182+O182+P182</f>
        <v>11794.08</v>
      </c>
      <c r="R182" s="186">
        <f>J182</f>
        <v>65000</v>
      </c>
      <c r="S182" s="186">
        <f>R182-Q182</f>
        <v>53205.919999999998</v>
      </c>
    </row>
    <row r="183" spans="1:19" s="34" customFormat="1" ht="24" customHeight="1">
      <c r="A183" s="177">
        <v>172</v>
      </c>
      <c r="B183" s="188" t="s">
        <v>1487</v>
      </c>
      <c r="C183" s="189" t="s">
        <v>568</v>
      </c>
      <c r="D183" s="178" t="s">
        <v>273</v>
      </c>
      <c r="E183" s="178" t="s">
        <v>273</v>
      </c>
      <c r="F183" s="183" t="s">
        <v>449</v>
      </c>
      <c r="G183" s="184">
        <v>45627</v>
      </c>
      <c r="H183" s="184">
        <v>45809</v>
      </c>
      <c r="I183" s="185" t="s">
        <v>10</v>
      </c>
      <c r="J183" s="186">
        <v>75000</v>
      </c>
      <c r="K183" s="186">
        <v>2152.5</v>
      </c>
      <c r="L183" s="186">
        <v>2280</v>
      </c>
      <c r="M183" s="186">
        <v>1715.46</v>
      </c>
      <c r="N183" s="186">
        <v>5966.28</v>
      </c>
      <c r="O183" s="187">
        <v>25</v>
      </c>
      <c r="P183" s="186">
        <v>1000</v>
      </c>
      <c r="Q183" s="186">
        <f>K183+L183+M183+N183+O183+P183</f>
        <v>13139.24</v>
      </c>
      <c r="R183" s="186">
        <f>J183</f>
        <v>75000</v>
      </c>
      <c r="S183" s="186">
        <f>R183-Q183</f>
        <v>61860.76</v>
      </c>
    </row>
    <row r="184" spans="1:19" s="34" customFormat="1" ht="24" customHeight="1">
      <c r="A184" s="177">
        <v>173</v>
      </c>
      <c r="B184" s="188" t="s">
        <v>1680</v>
      </c>
      <c r="C184" s="189" t="s">
        <v>568</v>
      </c>
      <c r="D184" s="178" t="s">
        <v>273</v>
      </c>
      <c r="E184" s="178" t="s">
        <v>273</v>
      </c>
      <c r="F184" s="183" t="s">
        <v>449</v>
      </c>
      <c r="G184" s="184">
        <v>45627</v>
      </c>
      <c r="H184" s="184">
        <v>45809</v>
      </c>
      <c r="I184" s="185" t="s">
        <v>10</v>
      </c>
      <c r="J184" s="186">
        <v>65000</v>
      </c>
      <c r="K184" s="186">
        <v>1865.5</v>
      </c>
      <c r="L184" s="186">
        <v>1976</v>
      </c>
      <c r="M184" s="186">
        <v>0</v>
      </c>
      <c r="N184" s="186">
        <v>4427.58</v>
      </c>
      <c r="O184" s="187">
        <v>25</v>
      </c>
      <c r="P184" s="186">
        <v>0</v>
      </c>
      <c r="Q184" s="186">
        <f>K184+L184+M184+N184+O184+P184</f>
        <v>8294.08</v>
      </c>
      <c r="R184" s="186">
        <f>J184</f>
        <v>65000</v>
      </c>
      <c r="S184" s="186">
        <f>R184-Q184</f>
        <v>56705.919999999998</v>
      </c>
    </row>
    <row r="185" spans="1:19" s="34" customFormat="1" ht="24" customHeight="1">
      <c r="A185" s="177">
        <v>174</v>
      </c>
      <c r="B185" s="188" t="s">
        <v>1698</v>
      </c>
      <c r="C185" s="189" t="s">
        <v>568</v>
      </c>
      <c r="D185" s="178" t="s">
        <v>273</v>
      </c>
      <c r="E185" s="178" t="s">
        <v>273</v>
      </c>
      <c r="F185" s="183" t="s">
        <v>449</v>
      </c>
      <c r="G185" s="192">
        <v>45689</v>
      </c>
      <c r="H185" s="192">
        <v>45870</v>
      </c>
      <c r="I185" s="185" t="s">
        <v>9</v>
      </c>
      <c r="J185" s="186">
        <v>65000</v>
      </c>
      <c r="K185" s="186">
        <v>1865.5</v>
      </c>
      <c r="L185" s="186">
        <v>1976</v>
      </c>
      <c r="M185" s="186">
        <v>0</v>
      </c>
      <c r="N185" s="186">
        <v>4427.58</v>
      </c>
      <c r="O185" s="187">
        <v>25</v>
      </c>
      <c r="P185" s="186">
        <v>0</v>
      </c>
      <c r="Q185" s="186">
        <f>K185+L185+M185+N185+O185+P185</f>
        <v>8294.08</v>
      </c>
      <c r="R185" s="186">
        <f>J185</f>
        <v>65000</v>
      </c>
      <c r="S185" s="186">
        <f>R185-Q185</f>
        <v>56705.919999999998</v>
      </c>
    </row>
    <row r="186" spans="1:19" s="34" customFormat="1" ht="24" customHeight="1">
      <c r="A186" s="177">
        <v>175</v>
      </c>
      <c r="B186" s="188" t="s">
        <v>1529</v>
      </c>
      <c r="C186" s="189" t="s">
        <v>568</v>
      </c>
      <c r="D186" s="178" t="s">
        <v>273</v>
      </c>
      <c r="E186" s="178" t="s">
        <v>273</v>
      </c>
      <c r="F186" s="183" t="s">
        <v>449</v>
      </c>
      <c r="G186" s="192">
        <v>45658</v>
      </c>
      <c r="H186" s="192">
        <v>45839</v>
      </c>
      <c r="I186" s="185" t="s">
        <v>10</v>
      </c>
      <c r="J186" s="186">
        <v>65000</v>
      </c>
      <c r="K186" s="186">
        <v>1865.5</v>
      </c>
      <c r="L186" s="186">
        <v>1976</v>
      </c>
      <c r="M186" s="186">
        <v>1715.46</v>
      </c>
      <c r="N186" s="186">
        <v>4084.48</v>
      </c>
      <c r="O186" s="187">
        <v>25</v>
      </c>
      <c r="P186" s="186">
        <v>0</v>
      </c>
      <c r="Q186" s="186">
        <f>K186+L186+M186+N186+O186+P186</f>
        <v>9666.44</v>
      </c>
      <c r="R186" s="186">
        <f>J186</f>
        <v>65000</v>
      </c>
      <c r="S186" s="186">
        <f>R186-Q186</f>
        <v>55333.56</v>
      </c>
    </row>
    <row r="187" spans="1:19" s="34" customFormat="1" ht="24" customHeight="1">
      <c r="A187" s="177">
        <v>176</v>
      </c>
      <c r="B187" s="188" t="s">
        <v>1602</v>
      </c>
      <c r="C187" s="189" t="s">
        <v>568</v>
      </c>
      <c r="D187" s="178" t="s">
        <v>273</v>
      </c>
      <c r="E187" s="178" t="s">
        <v>273</v>
      </c>
      <c r="F187" s="183" t="s">
        <v>449</v>
      </c>
      <c r="G187" s="184">
        <v>45627</v>
      </c>
      <c r="H187" s="184">
        <v>45809</v>
      </c>
      <c r="I187" s="185" t="s">
        <v>9</v>
      </c>
      <c r="J187" s="186">
        <v>60000</v>
      </c>
      <c r="K187" s="186">
        <v>1722</v>
      </c>
      <c r="L187" s="186">
        <v>1824</v>
      </c>
      <c r="M187" s="186">
        <v>0</v>
      </c>
      <c r="N187" s="186">
        <v>3486.68</v>
      </c>
      <c r="O187" s="187">
        <v>25</v>
      </c>
      <c r="P187" s="186">
        <v>3368.75</v>
      </c>
      <c r="Q187" s="186">
        <f>K187+L187+M187+N187+O187+P187</f>
        <v>10426.43</v>
      </c>
      <c r="R187" s="186">
        <f>J187</f>
        <v>60000</v>
      </c>
      <c r="S187" s="186">
        <f>R187-Q187</f>
        <v>49573.57</v>
      </c>
    </row>
    <row r="188" spans="1:19" s="34" customFormat="1" ht="24" customHeight="1">
      <c r="A188" s="177">
        <v>177</v>
      </c>
      <c r="B188" s="188" t="s">
        <v>1503</v>
      </c>
      <c r="C188" s="189" t="s">
        <v>568</v>
      </c>
      <c r="D188" s="178" t="s">
        <v>273</v>
      </c>
      <c r="E188" s="178" t="s">
        <v>273</v>
      </c>
      <c r="F188" s="183" t="s">
        <v>449</v>
      </c>
      <c r="G188" s="184">
        <v>45627</v>
      </c>
      <c r="H188" s="184">
        <v>45809</v>
      </c>
      <c r="I188" s="185" t="s">
        <v>10</v>
      </c>
      <c r="J188" s="186">
        <v>60000</v>
      </c>
      <c r="K188" s="186">
        <v>1722</v>
      </c>
      <c r="L188" s="186">
        <v>1824</v>
      </c>
      <c r="M188" s="186">
        <v>0</v>
      </c>
      <c r="N188" s="186">
        <v>3486.68</v>
      </c>
      <c r="O188" s="187">
        <v>25</v>
      </c>
      <c r="P188" s="186">
        <v>50</v>
      </c>
      <c r="Q188" s="186">
        <f>K188+L188+M188+N188+O188+P188</f>
        <v>7107.68</v>
      </c>
      <c r="R188" s="186">
        <f>J188</f>
        <v>60000</v>
      </c>
      <c r="S188" s="186">
        <f>R188-Q188</f>
        <v>52892.32</v>
      </c>
    </row>
    <row r="189" spans="1:19" s="34" customFormat="1" ht="24" customHeight="1">
      <c r="A189" s="177">
        <v>178</v>
      </c>
      <c r="B189" s="188" t="s">
        <v>1609</v>
      </c>
      <c r="C189" s="189" t="s">
        <v>568</v>
      </c>
      <c r="D189" s="178" t="s">
        <v>273</v>
      </c>
      <c r="E189" s="178" t="s">
        <v>273</v>
      </c>
      <c r="F189" s="183" t="s">
        <v>449</v>
      </c>
      <c r="G189" s="184">
        <v>45627</v>
      </c>
      <c r="H189" s="184">
        <v>45809</v>
      </c>
      <c r="I189" s="185" t="s">
        <v>10</v>
      </c>
      <c r="J189" s="186">
        <v>75000</v>
      </c>
      <c r="K189" s="186">
        <v>2152.5</v>
      </c>
      <c r="L189" s="186">
        <v>2280</v>
      </c>
      <c r="M189" s="186">
        <v>0</v>
      </c>
      <c r="N189" s="186">
        <v>6309.38</v>
      </c>
      <c r="O189" s="187">
        <v>25</v>
      </c>
      <c r="P189" s="186">
        <v>2000</v>
      </c>
      <c r="Q189" s="186">
        <f>K189+L189+M189+N189+O189+P189</f>
        <v>12766.880000000001</v>
      </c>
      <c r="R189" s="186">
        <f>J189</f>
        <v>75000</v>
      </c>
      <c r="S189" s="186">
        <f>R189-Q189</f>
        <v>62233.119999999995</v>
      </c>
    </row>
    <row r="190" spans="1:19" s="34" customFormat="1" ht="24" customHeight="1">
      <c r="A190" s="177">
        <v>179</v>
      </c>
      <c r="B190" s="188" t="s">
        <v>1663</v>
      </c>
      <c r="C190" s="189" t="s">
        <v>568</v>
      </c>
      <c r="D190" s="178" t="s">
        <v>273</v>
      </c>
      <c r="E190" s="178" t="s">
        <v>273</v>
      </c>
      <c r="F190" s="183" t="s">
        <v>449</v>
      </c>
      <c r="G190" s="184">
        <v>45627</v>
      </c>
      <c r="H190" s="184">
        <v>45809</v>
      </c>
      <c r="I190" s="185" t="s">
        <v>9</v>
      </c>
      <c r="J190" s="186">
        <v>55000</v>
      </c>
      <c r="K190" s="186">
        <v>1578.5</v>
      </c>
      <c r="L190" s="186">
        <v>1672</v>
      </c>
      <c r="M190" s="186">
        <v>0</v>
      </c>
      <c r="N190" s="186">
        <v>2559.6799999999998</v>
      </c>
      <c r="O190" s="187">
        <v>25</v>
      </c>
      <c r="P190" s="186">
        <v>0</v>
      </c>
      <c r="Q190" s="186">
        <f>K190+L190+M190+N190+O190+P190</f>
        <v>5835.18</v>
      </c>
      <c r="R190" s="186">
        <f>J190</f>
        <v>55000</v>
      </c>
      <c r="S190" s="186">
        <f>R190-Q190</f>
        <v>49164.82</v>
      </c>
    </row>
    <row r="191" spans="1:19" s="34" customFormat="1" ht="24" customHeight="1">
      <c r="A191" s="177">
        <v>180</v>
      </c>
      <c r="B191" s="188" t="s">
        <v>1636</v>
      </c>
      <c r="C191" s="189" t="s">
        <v>568</v>
      </c>
      <c r="D191" s="178" t="s">
        <v>273</v>
      </c>
      <c r="E191" s="178" t="s">
        <v>273</v>
      </c>
      <c r="F191" s="183" t="s">
        <v>449</v>
      </c>
      <c r="G191" s="184">
        <v>45717</v>
      </c>
      <c r="H191" s="184">
        <v>45901</v>
      </c>
      <c r="I191" s="185" t="s">
        <v>9</v>
      </c>
      <c r="J191" s="186">
        <v>75000</v>
      </c>
      <c r="K191" s="186">
        <v>2152.5</v>
      </c>
      <c r="L191" s="186">
        <v>2280</v>
      </c>
      <c r="M191" s="186">
        <v>0</v>
      </c>
      <c r="N191" s="186">
        <v>6309.38</v>
      </c>
      <c r="O191" s="187">
        <v>25</v>
      </c>
      <c r="P191" s="186">
        <v>0</v>
      </c>
      <c r="Q191" s="186">
        <f>K191+L191+M191+N191+O191+P191</f>
        <v>10766.880000000001</v>
      </c>
      <c r="R191" s="186">
        <f>J191</f>
        <v>75000</v>
      </c>
      <c r="S191" s="186">
        <f>R191-Q191</f>
        <v>64233.119999999995</v>
      </c>
    </row>
    <row r="192" spans="1:19" s="34" customFormat="1" ht="24" customHeight="1">
      <c r="A192" s="177">
        <v>181</v>
      </c>
      <c r="B192" s="188" t="s">
        <v>1365</v>
      </c>
      <c r="C192" s="189" t="s">
        <v>568</v>
      </c>
      <c r="D192" s="178" t="s">
        <v>273</v>
      </c>
      <c r="E192" s="178" t="s">
        <v>273</v>
      </c>
      <c r="F192" s="183" t="s">
        <v>449</v>
      </c>
      <c r="G192" s="184">
        <v>45717</v>
      </c>
      <c r="H192" s="184">
        <v>45901</v>
      </c>
      <c r="I192" s="185" t="s">
        <v>9</v>
      </c>
      <c r="J192" s="186">
        <v>65000</v>
      </c>
      <c r="K192" s="186">
        <v>1865.5</v>
      </c>
      <c r="L192" s="186">
        <v>1976</v>
      </c>
      <c r="M192" s="186">
        <v>0</v>
      </c>
      <c r="N192" s="186">
        <v>4427.58</v>
      </c>
      <c r="O192" s="187">
        <v>25</v>
      </c>
      <c r="P192" s="186">
        <v>1256</v>
      </c>
      <c r="Q192" s="186">
        <f>K192+L192+M192+N192+O192+P192</f>
        <v>9550.08</v>
      </c>
      <c r="R192" s="186">
        <f>J192</f>
        <v>65000</v>
      </c>
      <c r="S192" s="186">
        <f>R192-Q192</f>
        <v>55449.919999999998</v>
      </c>
    </row>
    <row r="193" spans="1:19" s="34" customFormat="1" ht="24" customHeight="1">
      <c r="A193" s="177">
        <v>182</v>
      </c>
      <c r="B193" s="188" t="s">
        <v>1673</v>
      </c>
      <c r="C193" s="189" t="s">
        <v>568</v>
      </c>
      <c r="D193" s="178" t="s">
        <v>273</v>
      </c>
      <c r="E193" s="178" t="s">
        <v>273</v>
      </c>
      <c r="F193" s="183" t="s">
        <v>449</v>
      </c>
      <c r="G193" s="184">
        <v>45597</v>
      </c>
      <c r="H193" s="184">
        <v>45778</v>
      </c>
      <c r="I193" s="185" t="s">
        <v>9</v>
      </c>
      <c r="J193" s="186">
        <v>55000</v>
      </c>
      <c r="K193" s="186">
        <v>1578.5</v>
      </c>
      <c r="L193" s="186">
        <v>1672</v>
      </c>
      <c r="M193" s="186">
        <v>0</v>
      </c>
      <c r="N193" s="186">
        <v>2559.6799999999998</v>
      </c>
      <c r="O193" s="187">
        <v>25</v>
      </c>
      <c r="P193" s="186">
        <v>0</v>
      </c>
      <c r="Q193" s="186">
        <f>K193+L193+M193+N193+O193+P193</f>
        <v>5835.18</v>
      </c>
      <c r="R193" s="186">
        <f>J193</f>
        <v>55000</v>
      </c>
      <c r="S193" s="186">
        <f>R193-Q193</f>
        <v>49164.82</v>
      </c>
    </row>
    <row r="194" spans="1:19" s="34" customFormat="1" ht="24" customHeight="1">
      <c r="A194" s="177">
        <v>183</v>
      </c>
      <c r="B194" s="188" t="s">
        <v>1421</v>
      </c>
      <c r="C194" s="189" t="s">
        <v>568</v>
      </c>
      <c r="D194" s="178" t="s">
        <v>273</v>
      </c>
      <c r="E194" s="178" t="s">
        <v>273</v>
      </c>
      <c r="F194" s="183" t="s">
        <v>449</v>
      </c>
      <c r="G194" s="184">
        <v>45748</v>
      </c>
      <c r="H194" s="184">
        <v>45931</v>
      </c>
      <c r="I194" s="185" t="s">
        <v>10</v>
      </c>
      <c r="J194" s="186">
        <v>65000</v>
      </c>
      <c r="K194" s="186">
        <v>1865.5</v>
      </c>
      <c r="L194" s="186">
        <v>1976</v>
      </c>
      <c r="M194" s="186">
        <v>0</v>
      </c>
      <c r="N194" s="186">
        <v>4427.58</v>
      </c>
      <c r="O194" s="187">
        <v>25</v>
      </c>
      <c r="P194" s="186">
        <v>0</v>
      </c>
      <c r="Q194" s="186">
        <f>K194+L194+M194+N194+O194+P194</f>
        <v>8294.08</v>
      </c>
      <c r="R194" s="186">
        <f>J194</f>
        <v>65000</v>
      </c>
      <c r="S194" s="186">
        <f>R194-Q194</f>
        <v>56705.919999999998</v>
      </c>
    </row>
    <row r="195" spans="1:19" s="34" customFormat="1" ht="24" customHeight="1">
      <c r="A195" s="177">
        <v>184</v>
      </c>
      <c r="B195" s="188" t="s">
        <v>1664</v>
      </c>
      <c r="C195" s="189" t="s">
        <v>568</v>
      </c>
      <c r="D195" s="178" t="s">
        <v>273</v>
      </c>
      <c r="E195" s="178" t="s">
        <v>273</v>
      </c>
      <c r="F195" s="183" t="s">
        <v>449</v>
      </c>
      <c r="G195" s="192">
        <v>45689</v>
      </c>
      <c r="H195" s="192">
        <v>45870</v>
      </c>
      <c r="I195" s="185" t="s">
        <v>9</v>
      </c>
      <c r="J195" s="186">
        <v>65000</v>
      </c>
      <c r="K195" s="186">
        <v>1865.5</v>
      </c>
      <c r="L195" s="186">
        <v>1976</v>
      </c>
      <c r="M195" s="186">
        <v>0</v>
      </c>
      <c r="N195" s="186">
        <v>4427.58</v>
      </c>
      <c r="O195" s="187">
        <v>25</v>
      </c>
      <c r="P195" s="186">
        <v>0</v>
      </c>
      <c r="Q195" s="186">
        <f>K195+L195+M195+N195+O195+P195</f>
        <v>8294.08</v>
      </c>
      <c r="R195" s="186">
        <f>J195</f>
        <v>65000</v>
      </c>
      <c r="S195" s="186">
        <f>R195-Q195</f>
        <v>56705.919999999998</v>
      </c>
    </row>
    <row r="196" spans="1:19" s="34" customFormat="1" ht="24" customHeight="1">
      <c r="A196" s="177">
        <v>185</v>
      </c>
      <c r="B196" s="190" t="s">
        <v>1702</v>
      </c>
      <c r="C196" s="191" t="s">
        <v>568</v>
      </c>
      <c r="D196" s="178" t="s">
        <v>273</v>
      </c>
      <c r="E196" s="178" t="s">
        <v>273</v>
      </c>
      <c r="F196" s="183" t="s">
        <v>449</v>
      </c>
      <c r="G196" s="192">
        <v>45717</v>
      </c>
      <c r="H196" s="192">
        <v>45901</v>
      </c>
      <c r="I196" s="185" t="s">
        <v>9</v>
      </c>
      <c r="J196" s="186">
        <v>55000</v>
      </c>
      <c r="K196" s="186">
        <v>1578.5</v>
      </c>
      <c r="L196" s="186">
        <v>1672</v>
      </c>
      <c r="M196" s="186">
        <v>0</v>
      </c>
      <c r="N196" s="186">
        <v>2559.6799999999998</v>
      </c>
      <c r="O196" s="187">
        <v>25</v>
      </c>
      <c r="P196" s="186">
        <v>2000</v>
      </c>
      <c r="Q196" s="186">
        <f>K196+L196+M196+N196+O196+P196</f>
        <v>7835.18</v>
      </c>
      <c r="R196" s="186">
        <f>J196</f>
        <v>55000</v>
      </c>
      <c r="S196" s="186">
        <f>R196-Q196</f>
        <v>47164.82</v>
      </c>
    </row>
    <row r="197" spans="1:19" s="34" customFormat="1" ht="24" customHeight="1">
      <c r="A197" s="177">
        <v>186</v>
      </c>
      <c r="B197" s="190" t="s">
        <v>1576</v>
      </c>
      <c r="C197" s="191" t="s">
        <v>568</v>
      </c>
      <c r="D197" s="178" t="s">
        <v>273</v>
      </c>
      <c r="E197" s="178" t="s">
        <v>273</v>
      </c>
      <c r="F197" s="183" t="s">
        <v>449</v>
      </c>
      <c r="G197" s="192">
        <v>45717</v>
      </c>
      <c r="H197" s="192">
        <v>45901</v>
      </c>
      <c r="I197" s="185" t="s">
        <v>10</v>
      </c>
      <c r="J197" s="186">
        <v>55000</v>
      </c>
      <c r="K197" s="186">
        <v>1578.5</v>
      </c>
      <c r="L197" s="186">
        <v>1672</v>
      </c>
      <c r="M197" s="186">
        <v>0</v>
      </c>
      <c r="N197" s="186">
        <v>2559.6799999999998</v>
      </c>
      <c r="O197" s="187">
        <v>25</v>
      </c>
      <c r="P197" s="186">
        <v>3881.25</v>
      </c>
      <c r="Q197" s="186">
        <f>K197+L197+M197+N197+O197+P197</f>
        <v>9716.43</v>
      </c>
      <c r="R197" s="186">
        <f>J197</f>
        <v>55000</v>
      </c>
      <c r="S197" s="186">
        <f>R197-Q197</f>
        <v>45283.57</v>
      </c>
    </row>
    <row r="198" spans="1:19" s="34" customFormat="1" ht="24" customHeight="1">
      <c r="A198" s="177">
        <v>187</v>
      </c>
      <c r="B198" s="190" t="s">
        <v>1457</v>
      </c>
      <c r="C198" s="191" t="s">
        <v>568</v>
      </c>
      <c r="D198" s="178" t="s">
        <v>273</v>
      </c>
      <c r="E198" s="178" t="s">
        <v>273</v>
      </c>
      <c r="F198" s="183" t="s">
        <v>449</v>
      </c>
      <c r="G198" s="192">
        <v>45597</v>
      </c>
      <c r="H198" s="192">
        <v>45778</v>
      </c>
      <c r="I198" s="185" t="s">
        <v>10</v>
      </c>
      <c r="J198" s="186">
        <v>60000</v>
      </c>
      <c r="K198" s="186">
        <v>1722</v>
      </c>
      <c r="L198" s="186">
        <v>1824</v>
      </c>
      <c r="M198" s="186">
        <v>0</v>
      </c>
      <c r="N198" s="186">
        <v>3486.68</v>
      </c>
      <c r="O198" s="187">
        <v>25</v>
      </c>
      <c r="P198" s="186">
        <v>0</v>
      </c>
      <c r="Q198" s="186">
        <f>K198+L198+M198+N198+O198+P198</f>
        <v>7057.68</v>
      </c>
      <c r="R198" s="186">
        <f>J198</f>
        <v>60000</v>
      </c>
      <c r="S198" s="186">
        <f>R198-Q198</f>
        <v>52942.32</v>
      </c>
    </row>
    <row r="199" spans="1:19" s="34" customFormat="1" ht="24" customHeight="1">
      <c r="A199" s="177">
        <v>188</v>
      </c>
      <c r="B199" s="190" t="s">
        <v>1598</v>
      </c>
      <c r="C199" s="191" t="s">
        <v>1357</v>
      </c>
      <c r="D199" s="178" t="s">
        <v>273</v>
      </c>
      <c r="E199" s="178" t="s">
        <v>273</v>
      </c>
      <c r="F199" s="183" t="s">
        <v>449</v>
      </c>
      <c r="G199" s="192">
        <v>45748</v>
      </c>
      <c r="H199" s="192">
        <v>45931</v>
      </c>
      <c r="I199" s="185" t="s">
        <v>9</v>
      </c>
      <c r="J199" s="186">
        <v>27000</v>
      </c>
      <c r="K199" s="186">
        <v>774.9</v>
      </c>
      <c r="L199" s="186">
        <v>820.8</v>
      </c>
      <c r="M199" s="186">
        <v>0</v>
      </c>
      <c r="N199" s="186">
        <v>0</v>
      </c>
      <c r="O199" s="187">
        <v>25</v>
      </c>
      <c r="P199" s="186">
        <v>1000</v>
      </c>
      <c r="Q199" s="186">
        <f>K199+L199+M199+N199+O199+P199</f>
        <v>2620.6999999999998</v>
      </c>
      <c r="R199" s="186">
        <f>J199</f>
        <v>27000</v>
      </c>
      <c r="S199" s="186">
        <f>R199-Q199</f>
        <v>24379.3</v>
      </c>
    </row>
    <row r="200" spans="1:19" s="34" customFormat="1" ht="24" customHeight="1">
      <c r="A200" s="177">
        <v>189</v>
      </c>
      <c r="B200" s="188" t="s">
        <v>1520</v>
      </c>
      <c r="C200" s="189" t="s">
        <v>1357</v>
      </c>
      <c r="D200" s="178" t="s">
        <v>273</v>
      </c>
      <c r="E200" s="178" t="s">
        <v>273</v>
      </c>
      <c r="F200" s="183" t="s">
        <v>449</v>
      </c>
      <c r="G200" s="184">
        <v>45717</v>
      </c>
      <c r="H200" s="184">
        <v>45901</v>
      </c>
      <c r="I200" s="185" t="s">
        <v>10</v>
      </c>
      <c r="J200" s="186">
        <v>75000</v>
      </c>
      <c r="K200" s="186">
        <v>2152.5</v>
      </c>
      <c r="L200" s="186">
        <v>2280</v>
      </c>
      <c r="M200" s="186">
        <v>0</v>
      </c>
      <c r="N200" s="186">
        <v>6309.38</v>
      </c>
      <c r="O200" s="187">
        <v>25</v>
      </c>
      <c r="P200" s="186">
        <v>0</v>
      </c>
      <c r="Q200" s="186">
        <f>K200+L200+M200+N200+O200+P200</f>
        <v>10766.880000000001</v>
      </c>
      <c r="R200" s="186">
        <f>J200</f>
        <v>75000</v>
      </c>
      <c r="S200" s="186">
        <f>R200-Q200</f>
        <v>64233.119999999995</v>
      </c>
    </row>
    <row r="201" spans="1:19" s="34" customFormat="1" ht="24" customHeight="1">
      <c r="A201" s="177">
        <v>190</v>
      </c>
      <c r="B201" s="188" t="s">
        <v>1593</v>
      </c>
      <c r="C201" s="189" t="s">
        <v>1357</v>
      </c>
      <c r="D201" s="178" t="s">
        <v>273</v>
      </c>
      <c r="E201" s="178" t="s">
        <v>273</v>
      </c>
      <c r="F201" s="183" t="s">
        <v>449</v>
      </c>
      <c r="G201" s="184">
        <v>45689</v>
      </c>
      <c r="H201" s="184">
        <v>45870</v>
      </c>
      <c r="I201" s="185" t="s">
        <v>10</v>
      </c>
      <c r="J201" s="186">
        <v>75000</v>
      </c>
      <c r="K201" s="186">
        <v>2152.5</v>
      </c>
      <c r="L201" s="186">
        <v>2280</v>
      </c>
      <c r="M201" s="186">
        <v>0</v>
      </c>
      <c r="N201" s="186">
        <v>6309.38</v>
      </c>
      <c r="O201" s="187">
        <v>25</v>
      </c>
      <c r="P201" s="186">
        <v>0</v>
      </c>
      <c r="Q201" s="186">
        <f>K201+L201+M201+N201+O201+P201</f>
        <v>10766.880000000001</v>
      </c>
      <c r="R201" s="186">
        <f>J201</f>
        <v>75000</v>
      </c>
      <c r="S201" s="186">
        <f>R201-Q201</f>
        <v>64233.119999999995</v>
      </c>
    </row>
    <row r="202" spans="1:19" s="34" customFormat="1" ht="24" customHeight="1">
      <c r="A202" s="177">
        <v>191</v>
      </c>
      <c r="B202" s="188" t="s">
        <v>1382</v>
      </c>
      <c r="C202" s="189" t="s">
        <v>1357</v>
      </c>
      <c r="D202" s="178" t="s">
        <v>273</v>
      </c>
      <c r="E202" s="178" t="s">
        <v>273</v>
      </c>
      <c r="F202" s="183" t="s">
        <v>449</v>
      </c>
      <c r="G202" s="184">
        <v>45717</v>
      </c>
      <c r="H202" s="184">
        <v>45901</v>
      </c>
      <c r="I202" s="185" t="s">
        <v>9</v>
      </c>
      <c r="J202" s="186">
        <v>65000</v>
      </c>
      <c r="K202" s="186">
        <v>1865.5</v>
      </c>
      <c r="L202" s="186">
        <v>1976</v>
      </c>
      <c r="M202" s="186">
        <v>0</v>
      </c>
      <c r="N202" s="186">
        <v>4427.58</v>
      </c>
      <c r="O202" s="187">
        <v>25</v>
      </c>
      <c r="P202" s="186">
        <v>0</v>
      </c>
      <c r="Q202" s="186">
        <f>K202+L202+M202+N202+O202+P202</f>
        <v>8294.08</v>
      </c>
      <c r="R202" s="186">
        <f>J202</f>
        <v>65000</v>
      </c>
      <c r="S202" s="186">
        <f>R202-Q202</f>
        <v>56705.919999999998</v>
      </c>
    </row>
    <row r="203" spans="1:19" s="34" customFormat="1" ht="24" customHeight="1">
      <c r="A203" s="177">
        <v>192</v>
      </c>
      <c r="B203" s="188" t="s">
        <v>1681</v>
      </c>
      <c r="C203" s="189" t="s">
        <v>1357</v>
      </c>
      <c r="D203" s="178" t="s">
        <v>273</v>
      </c>
      <c r="E203" s="178" t="s">
        <v>273</v>
      </c>
      <c r="F203" s="183" t="s">
        <v>449</v>
      </c>
      <c r="G203" s="184">
        <v>45689</v>
      </c>
      <c r="H203" s="184">
        <v>45870</v>
      </c>
      <c r="I203" s="185" t="s">
        <v>10</v>
      </c>
      <c r="J203" s="186">
        <v>60000</v>
      </c>
      <c r="K203" s="186">
        <v>1722</v>
      </c>
      <c r="L203" s="186">
        <v>1824</v>
      </c>
      <c r="M203" s="186">
        <v>0</v>
      </c>
      <c r="N203" s="186">
        <v>3486.68</v>
      </c>
      <c r="O203" s="187">
        <v>25</v>
      </c>
      <c r="P203" s="186">
        <v>0</v>
      </c>
      <c r="Q203" s="186">
        <f>K203+L203+M203+N203+O203+P203</f>
        <v>7057.68</v>
      </c>
      <c r="R203" s="186">
        <f>J203</f>
        <v>60000</v>
      </c>
      <c r="S203" s="186">
        <f>R203-Q203</f>
        <v>52942.32</v>
      </c>
    </row>
    <row r="204" spans="1:19" s="34" customFormat="1" ht="24" customHeight="1">
      <c r="A204" s="177">
        <v>193</v>
      </c>
      <c r="B204" s="188" t="s">
        <v>1460</v>
      </c>
      <c r="C204" s="189" t="s">
        <v>47</v>
      </c>
      <c r="D204" s="178" t="s">
        <v>273</v>
      </c>
      <c r="E204" s="178" t="s">
        <v>273</v>
      </c>
      <c r="F204" s="183" t="s">
        <v>449</v>
      </c>
      <c r="G204" s="184">
        <v>45717</v>
      </c>
      <c r="H204" s="184">
        <v>45901</v>
      </c>
      <c r="I204" s="185" t="s">
        <v>9</v>
      </c>
      <c r="J204" s="186">
        <v>55000</v>
      </c>
      <c r="K204" s="186">
        <v>1578.5</v>
      </c>
      <c r="L204" s="186">
        <v>1672</v>
      </c>
      <c r="M204" s="186">
        <v>0</v>
      </c>
      <c r="N204" s="186">
        <v>2559.6799999999998</v>
      </c>
      <c r="O204" s="187">
        <v>25</v>
      </c>
      <c r="P204" s="186">
        <v>0</v>
      </c>
      <c r="Q204" s="186">
        <f>K204+L204+M204+N204+O204+P204</f>
        <v>5835.18</v>
      </c>
      <c r="R204" s="186">
        <f>J204</f>
        <v>55000</v>
      </c>
      <c r="S204" s="186">
        <f>R204-Q204</f>
        <v>49164.82</v>
      </c>
    </row>
    <row r="205" spans="1:19" s="34" customFormat="1" ht="24" customHeight="1">
      <c r="A205" s="177">
        <v>194</v>
      </c>
      <c r="B205" s="188" t="s">
        <v>1401</v>
      </c>
      <c r="C205" s="189" t="s">
        <v>47</v>
      </c>
      <c r="D205" s="178" t="s">
        <v>273</v>
      </c>
      <c r="E205" s="178" t="s">
        <v>273</v>
      </c>
      <c r="F205" s="183" t="s">
        <v>449</v>
      </c>
      <c r="G205" s="184">
        <v>45748</v>
      </c>
      <c r="H205" s="184">
        <v>45931</v>
      </c>
      <c r="I205" s="185" t="s">
        <v>9</v>
      </c>
      <c r="J205" s="186">
        <v>55000</v>
      </c>
      <c r="K205" s="186">
        <v>1578.5</v>
      </c>
      <c r="L205" s="186">
        <v>1672</v>
      </c>
      <c r="M205" s="186">
        <v>0</v>
      </c>
      <c r="N205" s="186">
        <v>2559.6799999999998</v>
      </c>
      <c r="O205" s="187">
        <v>25</v>
      </c>
      <c r="P205" s="186">
        <v>0</v>
      </c>
      <c r="Q205" s="186">
        <f>K205+L205+M205+N205+O205+P205</f>
        <v>5835.18</v>
      </c>
      <c r="R205" s="186">
        <f>J205</f>
        <v>55000</v>
      </c>
      <c r="S205" s="186">
        <f>R205-Q205</f>
        <v>49164.82</v>
      </c>
    </row>
    <row r="206" spans="1:19" s="34" customFormat="1" ht="24" customHeight="1">
      <c r="A206" s="177">
        <v>195</v>
      </c>
      <c r="B206" s="188" t="s">
        <v>1620</v>
      </c>
      <c r="C206" s="189" t="s">
        <v>435</v>
      </c>
      <c r="D206" s="178" t="s">
        <v>273</v>
      </c>
      <c r="E206" s="178" t="s">
        <v>273</v>
      </c>
      <c r="F206" s="183" t="s">
        <v>449</v>
      </c>
      <c r="G206" s="184">
        <v>45748</v>
      </c>
      <c r="H206" s="184">
        <v>45931</v>
      </c>
      <c r="I206" s="185" t="s">
        <v>9</v>
      </c>
      <c r="J206" s="186">
        <v>23100</v>
      </c>
      <c r="K206" s="186">
        <v>662.97</v>
      </c>
      <c r="L206" s="186">
        <v>702.24</v>
      </c>
      <c r="M206" s="186">
        <v>0</v>
      </c>
      <c r="N206" s="186">
        <v>0</v>
      </c>
      <c r="O206" s="187">
        <v>25</v>
      </c>
      <c r="P206" s="186">
        <v>0</v>
      </c>
      <c r="Q206" s="186">
        <f>K206+L206+M206+N206+O206+P206</f>
        <v>1390.21</v>
      </c>
      <c r="R206" s="186">
        <f>J206</f>
        <v>23100</v>
      </c>
      <c r="S206" s="186">
        <f>R206-Q206</f>
        <v>21709.79</v>
      </c>
    </row>
    <row r="207" spans="1:19" s="34" customFormat="1" ht="24" customHeight="1">
      <c r="A207" s="177">
        <v>196</v>
      </c>
      <c r="B207" s="188" t="s">
        <v>1706</v>
      </c>
      <c r="C207" s="189" t="s">
        <v>435</v>
      </c>
      <c r="D207" s="178" t="s">
        <v>273</v>
      </c>
      <c r="E207" s="178" t="s">
        <v>273</v>
      </c>
      <c r="F207" s="183" t="s">
        <v>449</v>
      </c>
      <c r="G207" s="184">
        <v>45748</v>
      </c>
      <c r="H207" s="184">
        <v>45931</v>
      </c>
      <c r="I207" s="185" t="s">
        <v>9</v>
      </c>
      <c r="J207" s="186">
        <v>25000</v>
      </c>
      <c r="K207" s="186">
        <v>717.5</v>
      </c>
      <c r="L207" s="186">
        <v>760</v>
      </c>
      <c r="M207" s="186">
        <v>0</v>
      </c>
      <c r="N207" s="186">
        <v>0</v>
      </c>
      <c r="O207" s="187">
        <v>25</v>
      </c>
      <c r="P207" s="186">
        <v>2000</v>
      </c>
      <c r="Q207" s="186">
        <f>K207+L207+M207+N207+O207+P207</f>
        <v>3502.5</v>
      </c>
      <c r="R207" s="186">
        <f>J207</f>
        <v>25000</v>
      </c>
      <c r="S207" s="186">
        <f>R207-Q207</f>
        <v>21497.5</v>
      </c>
    </row>
    <row r="208" spans="1:19" s="34" customFormat="1" ht="24" customHeight="1">
      <c r="A208" s="177">
        <v>197</v>
      </c>
      <c r="B208" s="188" t="s">
        <v>1683</v>
      </c>
      <c r="C208" s="189" t="s">
        <v>435</v>
      </c>
      <c r="D208" s="178" t="s">
        <v>273</v>
      </c>
      <c r="E208" s="178" t="s">
        <v>273</v>
      </c>
      <c r="F208" s="183" t="s">
        <v>449</v>
      </c>
      <c r="G208" s="184">
        <v>45597</v>
      </c>
      <c r="H208" s="184">
        <v>45778</v>
      </c>
      <c r="I208" s="185" t="s">
        <v>10</v>
      </c>
      <c r="J208" s="186">
        <v>40000</v>
      </c>
      <c r="K208" s="186">
        <v>1148</v>
      </c>
      <c r="L208" s="186">
        <v>1216</v>
      </c>
      <c r="M208" s="186">
        <v>0</v>
      </c>
      <c r="N208" s="186">
        <v>442.65</v>
      </c>
      <c r="O208" s="187">
        <v>25</v>
      </c>
      <c r="P208" s="186">
        <v>50</v>
      </c>
      <c r="Q208" s="186">
        <f>K208+L208+M208+N208+O208+P208</f>
        <v>2881.65</v>
      </c>
      <c r="R208" s="186">
        <f>J208</f>
        <v>40000</v>
      </c>
      <c r="S208" s="186">
        <f>R208-Q208</f>
        <v>37118.35</v>
      </c>
    </row>
    <row r="209" spans="1:19" s="34" customFormat="1" ht="24" customHeight="1">
      <c r="A209" s="177">
        <v>198</v>
      </c>
      <c r="B209" s="188" t="s">
        <v>1541</v>
      </c>
      <c r="C209" s="189" t="s">
        <v>435</v>
      </c>
      <c r="D209" s="178" t="s">
        <v>273</v>
      </c>
      <c r="E209" s="178" t="s">
        <v>273</v>
      </c>
      <c r="F209" s="183" t="s">
        <v>449</v>
      </c>
      <c r="G209" s="184">
        <v>45627</v>
      </c>
      <c r="H209" s="184">
        <v>45809</v>
      </c>
      <c r="I209" s="185" t="s">
        <v>10</v>
      </c>
      <c r="J209" s="186">
        <v>45000</v>
      </c>
      <c r="K209" s="186">
        <v>1291.5</v>
      </c>
      <c r="L209" s="186">
        <v>1368</v>
      </c>
      <c r="M209" s="186">
        <v>0</v>
      </c>
      <c r="N209" s="186">
        <v>1148.33</v>
      </c>
      <c r="O209" s="187">
        <v>25</v>
      </c>
      <c r="P209" s="186">
        <v>50</v>
      </c>
      <c r="Q209" s="186">
        <f>K209+L209+M209+N209+O209+P209</f>
        <v>3882.83</v>
      </c>
      <c r="R209" s="186">
        <f>J209</f>
        <v>45000</v>
      </c>
      <c r="S209" s="186">
        <f>R209-Q209</f>
        <v>41117.17</v>
      </c>
    </row>
    <row r="210" spans="1:19" s="34" customFormat="1" ht="24" customHeight="1">
      <c r="A210" s="177">
        <v>199</v>
      </c>
      <c r="B210" s="188" t="s">
        <v>1632</v>
      </c>
      <c r="C210" s="189" t="s">
        <v>435</v>
      </c>
      <c r="D210" s="178" t="s">
        <v>273</v>
      </c>
      <c r="E210" s="178" t="s">
        <v>273</v>
      </c>
      <c r="F210" s="183" t="s">
        <v>449</v>
      </c>
      <c r="G210" s="184">
        <v>45717</v>
      </c>
      <c r="H210" s="184">
        <v>45901</v>
      </c>
      <c r="I210" s="185" t="s">
        <v>10</v>
      </c>
      <c r="J210" s="186">
        <v>65000</v>
      </c>
      <c r="K210" s="186">
        <v>1865.5</v>
      </c>
      <c r="L210" s="186">
        <v>1976</v>
      </c>
      <c r="M210" s="186">
        <v>0</v>
      </c>
      <c r="N210" s="186">
        <v>4427.58</v>
      </c>
      <c r="O210" s="187">
        <v>25</v>
      </c>
      <c r="P210" s="186">
        <v>0</v>
      </c>
      <c r="Q210" s="186">
        <f>K210+L210+M210+N210+O210+P210</f>
        <v>8294.08</v>
      </c>
      <c r="R210" s="186">
        <f>J210</f>
        <v>65000</v>
      </c>
      <c r="S210" s="186">
        <f>R210-Q210</f>
        <v>56705.919999999998</v>
      </c>
    </row>
    <row r="211" spans="1:19" s="34" customFormat="1" ht="24" customHeight="1">
      <c r="A211" s="177">
        <v>200</v>
      </c>
      <c r="B211" s="188" t="s">
        <v>1705</v>
      </c>
      <c r="C211" s="189" t="s">
        <v>435</v>
      </c>
      <c r="D211" s="178" t="s">
        <v>273</v>
      </c>
      <c r="E211" s="178" t="s">
        <v>273</v>
      </c>
      <c r="F211" s="183" t="s">
        <v>449</v>
      </c>
      <c r="G211" s="184">
        <v>45717</v>
      </c>
      <c r="H211" s="184">
        <v>45901</v>
      </c>
      <c r="I211" s="185" t="s">
        <v>9</v>
      </c>
      <c r="J211" s="186">
        <v>55000</v>
      </c>
      <c r="K211" s="186">
        <v>1578.5</v>
      </c>
      <c r="L211" s="186">
        <v>1672</v>
      </c>
      <c r="M211" s="186">
        <v>0</v>
      </c>
      <c r="N211" s="186">
        <v>2559.6799999999998</v>
      </c>
      <c r="O211" s="187">
        <v>25</v>
      </c>
      <c r="P211" s="186">
        <v>3256</v>
      </c>
      <c r="Q211" s="186">
        <f>K211+L211+M211+N211+O211+P211</f>
        <v>9091.18</v>
      </c>
      <c r="R211" s="186">
        <f>J211</f>
        <v>55000</v>
      </c>
      <c r="S211" s="186">
        <f>R211-Q211</f>
        <v>45908.82</v>
      </c>
    </row>
    <row r="212" spans="1:19" s="34" customFormat="1" ht="24" customHeight="1">
      <c r="A212" s="177">
        <v>201</v>
      </c>
      <c r="B212" s="188" t="s">
        <v>1396</v>
      </c>
      <c r="C212" s="189" t="s">
        <v>435</v>
      </c>
      <c r="D212" s="178" t="s">
        <v>273</v>
      </c>
      <c r="E212" s="178" t="s">
        <v>273</v>
      </c>
      <c r="F212" s="183" t="s">
        <v>449</v>
      </c>
      <c r="G212" s="184">
        <v>45597</v>
      </c>
      <c r="H212" s="184">
        <v>45778</v>
      </c>
      <c r="I212" s="185" t="s">
        <v>9</v>
      </c>
      <c r="J212" s="186">
        <v>65000</v>
      </c>
      <c r="K212" s="186">
        <v>1865.5</v>
      </c>
      <c r="L212" s="186">
        <v>1976</v>
      </c>
      <c r="M212" s="186">
        <v>0</v>
      </c>
      <c r="N212" s="186">
        <v>4427.58</v>
      </c>
      <c r="O212" s="187">
        <v>25</v>
      </c>
      <c r="P212" s="186">
        <v>0</v>
      </c>
      <c r="Q212" s="186">
        <f>K212+L212+M212+N212+O212+P212</f>
        <v>8294.08</v>
      </c>
      <c r="R212" s="186">
        <f>J212</f>
        <v>65000</v>
      </c>
      <c r="S212" s="186">
        <f>R212-Q212</f>
        <v>56705.919999999998</v>
      </c>
    </row>
    <row r="213" spans="1:19" s="34" customFormat="1" ht="24" customHeight="1">
      <c r="A213" s="177">
        <v>202</v>
      </c>
      <c r="B213" s="188" t="s">
        <v>1415</v>
      </c>
      <c r="C213" s="189" t="s">
        <v>1389</v>
      </c>
      <c r="D213" s="178" t="s">
        <v>273</v>
      </c>
      <c r="E213" s="178" t="s">
        <v>273</v>
      </c>
      <c r="F213" s="183" t="s">
        <v>449</v>
      </c>
      <c r="G213" s="184">
        <v>45717</v>
      </c>
      <c r="H213" s="184">
        <v>45901</v>
      </c>
      <c r="I213" s="185" t="s">
        <v>10</v>
      </c>
      <c r="J213" s="186">
        <v>75000</v>
      </c>
      <c r="K213" s="186">
        <v>2152.5</v>
      </c>
      <c r="L213" s="186">
        <v>2280</v>
      </c>
      <c r="M213" s="186">
        <v>0</v>
      </c>
      <c r="N213" s="186">
        <v>6309.38</v>
      </c>
      <c r="O213" s="187">
        <v>25</v>
      </c>
      <c r="P213" s="186">
        <v>2685</v>
      </c>
      <c r="Q213" s="186">
        <f>K213+L213+M213+N213+O213+P213</f>
        <v>13451.880000000001</v>
      </c>
      <c r="R213" s="186">
        <f>J213</f>
        <v>75000</v>
      </c>
      <c r="S213" s="186">
        <f>R213-Q213</f>
        <v>61548.119999999995</v>
      </c>
    </row>
    <row r="214" spans="1:19" s="34" customFormat="1" ht="24" customHeight="1">
      <c r="A214" s="177">
        <v>203</v>
      </c>
      <c r="B214" s="188" t="s">
        <v>1395</v>
      </c>
      <c r="C214" s="189" t="s">
        <v>1389</v>
      </c>
      <c r="D214" s="178" t="s">
        <v>273</v>
      </c>
      <c r="E214" s="178" t="s">
        <v>273</v>
      </c>
      <c r="F214" s="183" t="s">
        <v>449</v>
      </c>
      <c r="G214" s="184">
        <v>45627</v>
      </c>
      <c r="H214" s="184">
        <v>45809</v>
      </c>
      <c r="I214" s="185" t="s">
        <v>9</v>
      </c>
      <c r="J214" s="186">
        <v>41000</v>
      </c>
      <c r="K214" s="186">
        <v>1176.7</v>
      </c>
      <c r="L214" s="186">
        <v>1246.4000000000001</v>
      </c>
      <c r="M214" s="186">
        <v>1715.46</v>
      </c>
      <c r="N214" s="186">
        <v>326.47000000000003</v>
      </c>
      <c r="O214" s="187">
        <v>25</v>
      </c>
      <c r="P214" s="186">
        <v>0</v>
      </c>
      <c r="Q214" s="186">
        <f>K214+L214+M214+N214+O214+P214</f>
        <v>4490.0300000000007</v>
      </c>
      <c r="R214" s="186">
        <f>J214</f>
        <v>41000</v>
      </c>
      <c r="S214" s="186">
        <f>R214-Q214</f>
        <v>36509.97</v>
      </c>
    </row>
    <row r="215" spans="1:19" s="34" customFormat="1" ht="24" customHeight="1">
      <c r="A215" s="177">
        <v>204</v>
      </c>
      <c r="B215" s="190" t="s">
        <v>1367</v>
      </c>
      <c r="C215" s="181" t="s">
        <v>568</v>
      </c>
      <c r="D215" s="178" t="s">
        <v>273</v>
      </c>
      <c r="E215" s="178" t="s">
        <v>283</v>
      </c>
      <c r="F215" s="183" t="s">
        <v>449</v>
      </c>
      <c r="G215" s="184">
        <v>45748</v>
      </c>
      <c r="H215" s="184">
        <v>45931</v>
      </c>
      <c r="I215" s="185" t="s">
        <v>9</v>
      </c>
      <c r="J215" s="186">
        <v>40000</v>
      </c>
      <c r="K215" s="186">
        <v>1148</v>
      </c>
      <c r="L215" s="186">
        <v>1216</v>
      </c>
      <c r="M215" s="186">
        <v>1715.46</v>
      </c>
      <c r="N215" s="186">
        <v>185.33</v>
      </c>
      <c r="O215" s="187">
        <v>25</v>
      </c>
      <c r="P215" s="186">
        <v>50</v>
      </c>
      <c r="Q215" s="186">
        <f>K215+L215+M215+N215+O215+P215</f>
        <v>4339.79</v>
      </c>
      <c r="R215" s="186">
        <f>J215</f>
        <v>40000</v>
      </c>
      <c r="S215" s="186">
        <f>R215-Q215</f>
        <v>35660.21</v>
      </c>
    </row>
    <row r="216" spans="1:19" s="34" customFormat="1" ht="24" customHeight="1">
      <c r="A216" s="177">
        <v>205</v>
      </c>
      <c r="B216" s="188" t="s">
        <v>1512</v>
      </c>
      <c r="C216" s="189" t="s">
        <v>197</v>
      </c>
      <c r="D216" s="178" t="s">
        <v>273</v>
      </c>
      <c r="E216" s="179" t="s">
        <v>292</v>
      </c>
      <c r="F216" s="183" t="s">
        <v>449</v>
      </c>
      <c r="G216" s="184">
        <v>45658</v>
      </c>
      <c r="H216" s="184">
        <v>45839</v>
      </c>
      <c r="I216" s="185" t="s">
        <v>10</v>
      </c>
      <c r="J216" s="186">
        <v>120000</v>
      </c>
      <c r="K216" s="186">
        <v>3444</v>
      </c>
      <c r="L216" s="186">
        <v>3648</v>
      </c>
      <c r="M216" s="186">
        <v>0</v>
      </c>
      <c r="N216" s="186">
        <v>16809.87</v>
      </c>
      <c r="O216" s="187">
        <v>25</v>
      </c>
      <c r="P216" s="186">
        <v>0</v>
      </c>
      <c r="Q216" s="186">
        <f>K216+L216+M216+N216+O216+P216</f>
        <v>23926.87</v>
      </c>
      <c r="R216" s="186">
        <f>J216</f>
        <v>120000</v>
      </c>
      <c r="S216" s="186">
        <f>R216-Q216</f>
        <v>96073.13</v>
      </c>
    </row>
    <row r="217" spans="1:19" s="34" customFormat="1" ht="24" customHeight="1">
      <c r="A217" s="177">
        <v>206</v>
      </c>
      <c r="B217" s="190" t="s">
        <v>1366</v>
      </c>
      <c r="C217" s="191" t="s">
        <v>568</v>
      </c>
      <c r="D217" s="178" t="s">
        <v>273</v>
      </c>
      <c r="E217" s="179" t="s">
        <v>292</v>
      </c>
      <c r="F217" s="183" t="s">
        <v>449</v>
      </c>
      <c r="G217" s="184">
        <v>45748</v>
      </c>
      <c r="H217" s="184">
        <v>45931</v>
      </c>
      <c r="I217" s="185" t="s">
        <v>10</v>
      </c>
      <c r="J217" s="186">
        <v>60000</v>
      </c>
      <c r="K217" s="186">
        <v>1722</v>
      </c>
      <c r="L217" s="186">
        <v>1824</v>
      </c>
      <c r="M217" s="186">
        <v>0</v>
      </c>
      <c r="N217" s="186">
        <v>3486.68</v>
      </c>
      <c r="O217" s="187">
        <v>25</v>
      </c>
      <c r="P217" s="186">
        <v>50</v>
      </c>
      <c r="Q217" s="186">
        <f>K217+L217+M217+N217+O217+P217</f>
        <v>7107.68</v>
      </c>
      <c r="R217" s="186">
        <f>J217</f>
        <v>60000</v>
      </c>
      <c r="S217" s="186">
        <f>R217-Q217</f>
        <v>52892.32</v>
      </c>
    </row>
    <row r="218" spans="1:19" s="34" customFormat="1" ht="24" customHeight="1">
      <c r="A218" s="177">
        <v>207</v>
      </c>
      <c r="B218" s="190" t="s">
        <v>1508</v>
      </c>
      <c r="C218" s="191" t="s">
        <v>568</v>
      </c>
      <c r="D218" s="178" t="s">
        <v>273</v>
      </c>
      <c r="E218" s="179" t="s">
        <v>292</v>
      </c>
      <c r="F218" s="183" t="s">
        <v>449</v>
      </c>
      <c r="G218" s="184">
        <v>45658</v>
      </c>
      <c r="H218" s="184">
        <v>45839</v>
      </c>
      <c r="I218" s="185" t="s">
        <v>10</v>
      </c>
      <c r="J218" s="186">
        <v>60000</v>
      </c>
      <c r="K218" s="186">
        <v>1722</v>
      </c>
      <c r="L218" s="186">
        <v>1824</v>
      </c>
      <c r="M218" s="186">
        <v>0</v>
      </c>
      <c r="N218" s="186">
        <v>3486.68</v>
      </c>
      <c r="O218" s="187">
        <v>25</v>
      </c>
      <c r="P218" s="186">
        <v>50</v>
      </c>
      <c r="Q218" s="186">
        <f>K218+L218+M218+N218+O218+P218</f>
        <v>7107.68</v>
      </c>
      <c r="R218" s="186">
        <f>J218</f>
        <v>60000</v>
      </c>
      <c r="S218" s="186">
        <f>R218-Q218</f>
        <v>52892.32</v>
      </c>
    </row>
    <row r="219" spans="1:19" s="34" customFormat="1" ht="24" customHeight="1">
      <c r="A219" s="177">
        <v>208</v>
      </c>
      <c r="B219" s="190" t="s">
        <v>1640</v>
      </c>
      <c r="C219" s="191" t="s">
        <v>568</v>
      </c>
      <c r="D219" s="178" t="s">
        <v>273</v>
      </c>
      <c r="E219" s="179" t="s">
        <v>292</v>
      </c>
      <c r="F219" s="183" t="s">
        <v>449</v>
      </c>
      <c r="G219" s="184">
        <v>45658</v>
      </c>
      <c r="H219" s="184">
        <v>45839</v>
      </c>
      <c r="I219" s="185" t="s">
        <v>9</v>
      </c>
      <c r="J219" s="186">
        <v>60000</v>
      </c>
      <c r="K219" s="186">
        <v>1722</v>
      </c>
      <c r="L219" s="186">
        <v>1824</v>
      </c>
      <c r="M219" s="186">
        <v>0</v>
      </c>
      <c r="N219" s="186">
        <v>3486.68</v>
      </c>
      <c r="O219" s="187">
        <v>25</v>
      </c>
      <c r="P219" s="186">
        <v>50</v>
      </c>
      <c r="Q219" s="186">
        <f>K219+L219+M219+N219+O219+P219</f>
        <v>7107.68</v>
      </c>
      <c r="R219" s="186">
        <f>J219</f>
        <v>60000</v>
      </c>
      <c r="S219" s="186">
        <f>R219-Q219</f>
        <v>52892.32</v>
      </c>
    </row>
    <row r="220" spans="1:19" s="34" customFormat="1" ht="24" customHeight="1">
      <c r="A220" s="177">
        <v>209</v>
      </c>
      <c r="B220" s="190" t="s">
        <v>1655</v>
      </c>
      <c r="C220" s="191" t="s">
        <v>568</v>
      </c>
      <c r="D220" s="178" t="s">
        <v>273</v>
      </c>
      <c r="E220" s="179" t="s">
        <v>292</v>
      </c>
      <c r="F220" s="183" t="s">
        <v>449</v>
      </c>
      <c r="G220" s="184">
        <v>45658</v>
      </c>
      <c r="H220" s="184">
        <v>45839</v>
      </c>
      <c r="I220" s="185" t="s">
        <v>10</v>
      </c>
      <c r="J220" s="186">
        <v>60000</v>
      </c>
      <c r="K220" s="186">
        <v>1722</v>
      </c>
      <c r="L220" s="186">
        <v>1824</v>
      </c>
      <c r="M220" s="186">
        <v>0</v>
      </c>
      <c r="N220" s="186">
        <v>3486.68</v>
      </c>
      <c r="O220" s="187">
        <v>25</v>
      </c>
      <c r="P220" s="186">
        <v>2050</v>
      </c>
      <c r="Q220" s="186">
        <f>K220+L220+M220+N220+O220+P220</f>
        <v>9107.68</v>
      </c>
      <c r="R220" s="186">
        <f>J220</f>
        <v>60000</v>
      </c>
      <c r="S220" s="186">
        <f>R220-Q220</f>
        <v>50892.32</v>
      </c>
    </row>
    <row r="221" spans="1:19" s="34" customFormat="1" ht="24" customHeight="1">
      <c r="A221" s="177">
        <v>210</v>
      </c>
      <c r="B221" s="190" t="s">
        <v>1595</v>
      </c>
      <c r="C221" s="191" t="s">
        <v>568</v>
      </c>
      <c r="D221" s="178" t="s">
        <v>273</v>
      </c>
      <c r="E221" s="179" t="s">
        <v>292</v>
      </c>
      <c r="F221" s="183" t="s">
        <v>449</v>
      </c>
      <c r="G221" s="184">
        <v>45658</v>
      </c>
      <c r="H221" s="184">
        <v>45839</v>
      </c>
      <c r="I221" s="185" t="s">
        <v>9</v>
      </c>
      <c r="J221" s="186">
        <v>60000</v>
      </c>
      <c r="K221" s="186">
        <v>1722</v>
      </c>
      <c r="L221" s="186">
        <v>1824</v>
      </c>
      <c r="M221" s="186">
        <v>0</v>
      </c>
      <c r="N221" s="186">
        <v>3486.68</v>
      </c>
      <c r="O221" s="187">
        <v>25</v>
      </c>
      <c r="P221" s="186">
        <v>5095.5</v>
      </c>
      <c r="Q221" s="186">
        <f>K221+L221+M221+N221+O221+P221</f>
        <v>12153.18</v>
      </c>
      <c r="R221" s="186">
        <f>J221</f>
        <v>60000</v>
      </c>
      <c r="S221" s="186">
        <f>R221-Q221</f>
        <v>47846.82</v>
      </c>
    </row>
    <row r="222" spans="1:19" s="34" customFormat="1" ht="24" customHeight="1">
      <c r="A222" s="177">
        <v>211</v>
      </c>
      <c r="B222" s="190" t="s">
        <v>1677</v>
      </c>
      <c r="C222" s="191" t="s">
        <v>568</v>
      </c>
      <c r="D222" s="178" t="s">
        <v>273</v>
      </c>
      <c r="E222" s="179" t="s">
        <v>292</v>
      </c>
      <c r="F222" s="183" t="s">
        <v>449</v>
      </c>
      <c r="G222" s="184">
        <v>45658</v>
      </c>
      <c r="H222" s="184">
        <v>45839</v>
      </c>
      <c r="I222" s="185" t="s">
        <v>10</v>
      </c>
      <c r="J222" s="186">
        <v>60000</v>
      </c>
      <c r="K222" s="186">
        <v>1722</v>
      </c>
      <c r="L222" s="186">
        <v>1824</v>
      </c>
      <c r="M222" s="186">
        <v>0</v>
      </c>
      <c r="N222" s="186">
        <v>3486.68</v>
      </c>
      <c r="O222" s="187">
        <v>25</v>
      </c>
      <c r="P222" s="186">
        <v>5050</v>
      </c>
      <c r="Q222" s="186">
        <f>K222+L222+M222+N222+O222+P222</f>
        <v>12107.68</v>
      </c>
      <c r="R222" s="186">
        <f>J222</f>
        <v>60000</v>
      </c>
      <c r="S222" s="186">
        <f>R222-Q222</f>
        <v>47892.32</v>
      </c>
    </row>
    <row r="223" spans="1:19" s="34" customFormat="1" ht="24" customHeight="1">
      <c r="A223" s="177">
        <v>212</v>
      </c>
      <c r="B223" s="190" t="s">
        <v>1547</v>
      </c>
      <c r="C223" s="191" t="s">
        <v>568</v>
      </c>
      <c r="D223" s="178" t="s">
        <v>273</v>
      </c>
      <c r="E223" s="179" t="s">
        <v>292</v>
      </c>
      <c r="F223" s="183" t="s">
        <v>449</v>
      </c>
      <c r="G223" s="184">
        <v>45658</v>
      </c>
      <c r="H223" s="184">
        <v>45839</v>
      </c>
      <c r="I223" s="185" t="s">
        <v>10</v>
      </c>
      <c r="J223" s="186">
        <v>60000</v>
      </c>
      <c r="K223" s="186">
        <v>1722</v>
      </c>
      <c r="L223" s="186">
        <v>1824</v>
      </c>
      <c r="M223" s="186">
        <v>0</v>
      </c>
      <c r="N223" s="186">
        <v>3486.68</v>
      </c>
      <c r="O223" s="187">
        <v>25</v>
      </c>
      <c r="P223" s="186">
        <v>50</v>
      </c>
      <c r="Q223" s="186">
        <f>K223+L223+M223+N223+O223+P223</f>
        <v>7107.68</v>
      </c>
      <c r="R223" s="186">
        <f>J223</f>
        <v>60000</v>
      </c>
      <c r="S223" s="186">
        <f>R223-Q223</f>
        <v>52892.32</v>
      </c>
    </row>
    <row r="224" spans="1:19" s="34" customFormat="1" ht="24" customHeight="1">
      <c r="A224" s="177">
        <v>213</v>
      </c>
      <c r="B224" s="190" t="s">
        <v>1437</v>
      </c>
      <c r="C224" s="191" t="s">
        <v>568</v>
      </c>
      <c r="D224" s="178" t="s">
        <v>273</v>
      </c>
      <c r="E224" s="179" t="s">
        <v>292</v>
      </c>
      <c r="F224" s="183" t="s">
        <v>449</v>
      </c>
      <c r="G224" s="184">
        <v>45627</v>
      </c>
      <c r="H224" s="184">
        <v>45809</v>
      </c>
      <c r="I224" s="185" t="s">
        <v>10</v>
      </c>
      <c r="J224" s="186">
        <v>60000</v>
      </c>
      <c r="K224" s="186">
        <v>1722</v>
      </c>
      <c r="L224" s="186">
        <v>1824</v>
      </c>
      <c r="M224" s="186">
        <v>0</v>
      </c>
      <c r="N224" s="186">
        <v>3486.68</v>
      </c>
      <c r="O224" s="187">
        <v>25</v>
      </c>
      <c r="P224" s="186">
        <v>50</v>
      </c>
      <c r="Q224" s="186">
        <f>K224+L224+M224+N224+O224+P224</f>
        <v>7107.68</v>
      </c>
      <c r="R224" s="186">
        <f>J224</f>
        <v>60000</v>
      </c>
      <c r="S224" s="186">
        <f>R224-Q224</f>
        <v>52892.32</v>
      </c>
    </row>
    <row r="225" spans="1:19" s="34" customFormat="1" ht="24" customHeight="1">
      <c r="A225" s="177">
        <v>214</v>
      </c>
      <c r="B225" s="190" t="s">
        <v>1410</v>
      </c>
      <c r="C225" s="191" t="s">
        <v>568</v>
      </c>
      <c r="D225" s="178" t="s">
        <v>273</v>
      </c>
      <c r="E225" s="179" t="s">
        <v>292</v>
      </c>
      <c r="F225" s="183" t="s">
        <v>449</v>
      </c>
      <c r="G225" s="184">
        <v>45627</v>
      </c>
      <c r="H225" s="184">
        <v>45809</v>
      </c>
      <c r="I225" s="185" t="s">
        <v>9</v>
      </c>
      <c r="J225" s="186">
        <v>65000</v>
      </c>
      <c r="K225" s="186">
        <v>1865.5</v>
      </c>
      <c r="L225" s="186">
        <v>1976</v>
      </c>
      <c r="M225" s="186">
        <v>0</v>
      </c>
      <c r="N225" s="186">
        <v>4427.58</v>
      </c>
      <c r="O225" s="187">
        <v>25</v>
      </c>
      <c r="P225" s="186">
        <v>50</v>
      </c>
      <c r="Q225" s="186">
        <f>K225+L225+M225+N225+O225+P225</f>
        <v>8344.08</v>
      </c>
      <c r="R225" s="186">
        <f>J225</f>
        <v>65000</v>
      </c>
      <c r="S225" s="186">
        <f>R225-Q225</f>
        <v>56655.92</v>
      </c>
    </row>
    <row r="226" spans="1:19" s="34" customFormat="1" ht="24" customHeight="1">
      <c r="A226" s="177">
        <v>215</v>
      </c>
      <c r="B226" s="193" t="s">
        <v>1435</v>
      </c>
      <c r="C226" s="194" t="s">
        <v>568</v>
      </c>
      <c r="D226" s="178" t="s">
        <v>273</v>
      </c>
      <c r="E226" s="179" t="s">
        <v>292</v>
      </c>
      <c r="F226" s="183" t="s">
        <v>449</v>
      </c>
      <c r="G226" s="192">
        <v>45658</v>
      </c>
      <c r="H226" s="192">
        <v>45839</v>
      </c>
      <c r="I226" s="185" t="s">
        <v>10</v>
      </c>
      <c r="J226" s="187">
        <v>65000</v>
      </c>
      <c r="K226" s="187">
        <v>1865.5</v>
      </c>
      <c r="L226" s="187">
        <v>1976</v>
      </c>
      <c r="M226" s="186">
        <v>0</v>
      </c>
      <c r="N226" s="187">
        <v>4427.58</v>
      </c>
      <c r="O226" s="187">
        <v>25</v>
      </c>
      <c r="P226" s="187">
        <v>0</v>
      </c>
      <c r="Q226" s="186">
        <f>K226+L226+M226+N226+O226+P226</f>
        <v>8294.08</v>
      </c>
      <c r="R226" s="186">
        <f>J226</f>
        <v>65000</v>
      </c>
      <c r="S226" s="186">
        <f>R226-Q226</f>
        <v>56705.919999999998</v>
      </c>
    </row>
    <row r="227" spans="1:19" s="34" customFormat="1" ht="24" customHeight="1">
      <c r="A227" s="177">
        <v>216</v>
      </c>
      <c r="B227" s="190" t="s">
        <v>1575</v>
      </c>
      <c r="C227" s="191" t="s">
        <v>435</v>
      </c>
      <c r="D227" s="178" t="s">
        <v>273</v>
      </c>
      <c r="E227" s="179" t="s">
        <v>292</v>
      </c>
      <c r="F227" s="183" t="s">
        <v>449</v>
      </c>
      <c r="G227" s="184">
        <v>45717</v>
      </c>
      <c r="H227" s="184">
        <v>45901</v>
      </c>
      <c r="I227" s="185" t="s">
        <v>10</v>
      </c>
      <c r="J227" s="186">
        <v>41000</v>
      </c>
      <c r="K227" s="186">
        <v>1176.7</v>
      </c>
      <c r="L227" s="186">
        <v>1246.4000000000001</v>
      </c>
      <c r="M227" s="186">
        <v>0</v>
      </c>
      <c r="N227" s="186">
        <v>583.79</v>
      </c>
      <c r="O227" s="187">
        <v>25</v>
      </c>
      <c r="P227" s="186">
        <v>2000</v>
      </c>
      <c r="Q227" s="186">
        <f>K227+L227+M227+N227+O227+P227</f>
        <v>5031.8900000000003</v>
      </c>
      <c r="R227" s="186">
        <f>J227</f>
        <v>41000</v>
      </c>
      <c r="S227" s="186">
        <f>R227-Q227</f>
        <v>35968.11</v>
      </c>
    </row>
    <row r="228" spans="1:19" s="34" customFormat="1" ht="24" customHeight="1">
      <c r="A228" s="177">
        <v>217</v>
      </c>
      <c r="B228" s="190" t="s">
        <v>1591</v>
      </c>
      <c r="C228" s="191" t="s">
        <v>435</v>
      </c>
      <c r="D228" s="178" t="s">
        <v>273</v>
      </c>
      <c r="E228" s="179" t="s">
        <v>292</v>
      </c>
      <c r="F228" s="183" t="s">
        <v>449</v>
      </c>
      <c r="G228" s="184">
        <v>45627</v>
      </c>
      <c r="H228" s="184">
        <v>45809</v>
      </c>
      <c r="I228" s="185" t="s">
        <v>9</v>
      </c>
      <c r="J228" s="186">
        <v>45000</v>
      </c>
      <c r="K228" s="186">
        <v>1291.5</v>
      </c>
      <c r="L228" s="186">
        <v>1368</v>
      </c>
      <c r="M228" s="186">
        <v>0</v>
      </c>
      <c r="N228" s="186">
        <v>1148.33</v>
      </c>
      <c r="O228" s="187">
        <v>25</v>
      </c>
      <c r="P228" s="186">
        <v>0</v>
      </c>
      <c r="Q228" s="186">
        <f>K228+L228+M228+N228+O228+P228</f>
        <v>3832.83</v>
      </c>
      <c r="R228" s="186">
        <f>J228</f>
        <v>45000</v>
      </c>
      <c r="S228" s="186">
        <f>R228-Q228</f>
        <v>41167.17</v>
      </c>
    </row>
    <row r="229" spans="1:19" s="34" customFormat="1" ht="24" customHeight="1">
      <c r="A229" s="177">
        <v>218</v>
      </c>
      <c r="B229" s="190" t="s">
        <v>1494</v>
      </c>
      <c r="C229" s="181" t="s">
        <v>197</v>
      </c>
      <c r="D229" s="178" t="s">
        <v>273</v>
      </c>
      <c r="E229" s="179" t="s">
        <v>298</v>
      </c>
      <c r="F229" s="183" t="s">
        <v>449</v>
      </c>
      <c r="G229" s="184">
        <v>45717</v>
      </c>
      <c r="H229" s="184">
        <v>45901</v>
      </c>
      <c r="I229" s="185" t="s">
        <v>10</v>
      </c>
      <c r="J229" s="186">
        <v>100000</v>
      </c>
      <c r="K229" s="186">
        <v>2870</v>
      </c>
      <c r="L229" s="186">
        <v>3040</v>
      </c>
      <c r="M229" s="186">
        <v>1715.46</v>
      </c>
      <c r="N229" s="186">
        <v>11676.5</v>
      </c>
      <c r="O229" s="187">
        <v>25</v>
      </c>
      <c r="P229" s="186">
        <v>50</v>
      </c>
      <c r="Q229" s="186">
        <f>K229+L229+M229+N229+O229+P229</f>
        <v>19376.96</v>
      </c>
      <c r="R229" s="186">
        <f>J229</f>
        <v>100000</v>
      </c>
      <c r="S229" s="186">
        <f>R229-Q229</f>
        <v>80623.040000000008</v>
      </c>
    </row>
    <row r="230" spans="1:19" s="34" customFormat="1" ht="24" customHeight="1">
      <c r="A230" s="177">
        <v>219</v>
      </c>
      <c r="B230" s="188" t="s">
        <v>1603</v>
      </c>
      <c r="C230" s="189" t="s">
        <v>568</v>
      </c>
      <c r="D230" s="178" t="s">
        <v>273</v>
      </c>
      <c r="E230" s="179" t="s">
        <v>298</v>
      </c>
      <c r="F230" s="183" t="s">
        <v>449</v>
      </c>
      <c r="G230" s="184">
        <v>45717</v>
      </c>
      <c r="H230" s="184">
        <v>45901</v>
      </c>
      <c r="I230" s="185" t="s">
        <v>9</v>
      </c>
      <c r="J230" s="186">
        <v>50000</v>
      </c>
      <c r="K230" s="186">
        <v>1435</v>
      </c>
      <c r="L230" s="186">
        <v>1520</v>
      </c>
      <c r="M230" s="186">
        <v>0</v>
      </c>
      <c r="N230" s="186">
        <v>1854</v>
      </c>
      <c r="O230" s="187">
        <v>25</v>
      </c>
      <c r="P230" s="186">
        <v>50</v>
      </c>
      <c r="Q230" s="186">
        <f>K230+L230+M230+N230+O230+P230</f>
        <v>4884</v>
      </c>
      <c r="R230" s="186">
        <f>J230</f>
        <v>50000</v>
      </c>
      <c r="S230" s="186">
        <f>R230-Q230</f>
        <v>45116</v>
      </c>
    </row>
    <row r="231" spans="1:19" s="34" customFormat="1" ht="24" customHeight="1">
      <c r="A231" s="177">
        <v>220</v>
      </c>
      <c r="B231" s="188" t="s">
        <v>1604</v>
      </c>
      <c r="C231" s="189" t="s">
        <v>568</v>
      </c>
      <c r="D231" s="178" t="s">
        <v>273</v>
      </c>
      <c r="E231" s="179" t="s">
        <v>298</v>
      </c>
      <c r="F231" s="183" t="s">
        <v>449</v>
      </c>
      <c r="G231" s="184">
        <v>45658</v>
      </c>
      <c r="H231" s="184">
        <v>45839</v>
      </c>
      <c r="I231" s="185" t="s">
        <v>9</v>
      </c>
      <c r="J231" s="186">
        <v>55000</v>
      </c>
      <c r="K231" s="186">
        <v>1578.5</v>
      </c>
      <c r="L231" s="186">
        <v>1672</v>
      </c>
      <c r="M231" s="186">
        <v>0</v>
      </c>
      <c r="N231" s="186">
        <v>2559.6799999999998</v>
      </c>
      <c r="O231" s="187">
        <v>25</v>
      </c>
      <c r="P231" s="186">
        <v>0</v>
      </c>
      <c r="Q231" s="186">
        <f>K231+L231+M231+N231+O231+P231</f>
        <v>5835.18</v>
      </c>
      <c r="R231" s="186">
        <f>J231</f>
        <v>55000</v>
      </c>
      <c r="S231" s="186">
        <f>R231-Q231</f>
        <v>49164.82</v>
      </c>
    </row>
    <row r="232" spans="1:19" s="34" customFormat="1" ht="24" customHeight="1">
      <c r="A232" s="177">
        <v>221</v>
      </c>
      <c r="B232" s="190" t="s">
        <v>1570</v>
      </c>
      <c r="C232" s="181" t="s">
        <v>197</v>
      </c>
      <c r="D232" s="178" t="s">
        <v>273</v>
      </c>
      <c r="E232" s="179" t="s">
        <v>317</v>
      </c>
      <c r="F232" s="183" t="s">
        <v>449</v>
      </c>
      <c r="G232" s="184">
        <v>45597</v>
      </c>
      <c r="H232" s="184">
        <v>45778</v>
      </c>
      <c r="I232" s="185" t="s">
        <v>10</v>
      </c>
      <c r="J232" s="186">
        <v>120000</v>
      </c>
      <c r="K232" s="186">
        <v>3444</v>
      </c>
      <c r="L232" s="186">
        <v>3648</v>
      </c>
      <c r="M232" s="186">
        <v>0</v>
      </c>
      <c r="N232" s="186">
        <v>16809.87</v>
      </c>
      <c r="O232" s="187">
        <v>25</v>
      </c>
      <c r="P232" s="186">
        <v>36556.67</v>
      </c>
      <c r="Q232" s="186">
        <f>K232+L232+M232+N232+O232+P232</f>
        <v>60483.539999999994</v>
      </c>
      <c r="R232" s="186">
        <f>J232</f>
        <v>120000</v>
      </c>
      <c r="S232" s="186">
        <f>R232-Q232</f>
        <v>59516.460000000006</v>
      </c>
    </row>
    <row r="233" spans="1:19" s="34" customFormat="1" ht="24" customHeight="1">
      <c r="A233" s="177">
        <v>222</v>
      </c>
      <c r="B233" s="190" t="s">
        <v>1540</v>
      </c>
      <c r="C233" s="191" t="s">
        <v>197</v>
      </c>
      <c r="D233" s="178" t="s">
        <v>273</v>
      </c>
      <c r="E233" s="179" t="s">
        <v>369</v>
      </c>
      <c r="F233" s="183" t="s">
        <v>449</v>
      </c>
      <c r="G233" s="184">
        <v>45658</v>
      </c>
      <c r="H233" s="184">
        <v>45839</v>
      </c>
      <c r="I233" s="185" t="s">
        <v>10</v>
      </c>
      <c r="J233" s="186">
        <v>150000</v>
      </c>
      <c r="K233" s="186">
        <v>4305</v>
      </c>
      <c r="L233" s="186">
        <v>4560</v>
      </c>
      <c r="M233" s="186">
        <v>0</v>
      </c>
      <c r="N233" s="186">
        <v>23866.62</v>
      </c>
      <c r="O233" s="187">
        <v>25</v>
      </c>
      <c r="P233" s="186">
        <v>30000</v>
      </c>
      <c r="Q233" s="186">
        <f>K233+L233+M233+N233+O233+P233</f>
        <v>62756.619999999995</v>
      </c>
      <c r="R233" s="186">
        <f>J233</f>
        <v>150000</v>
      </c>
      <c r="S233" s="186">
        <f>R233-Q233</f>
        <v>87243.38</v>
      </c>
    </row>
    <row r="234" spans="1:19" s="34" customFormat="1" ht="24" customHeight="1">
      <c r="A234" s="177">
        <v>223</v>
      </c>
      <c r="B234" s="190" t="s">
        <v>1513</v>
      </c>
      <c r="C234" s="191" t="s">
        <v>435</v>
      </c>
      <c r="D234" s="178" t="s">
        <v>273</v>
      </c>
      <c r="E234" s="179" t="s">
        <v>369</v>
      </c>
      <c r="F234" s="183" t="s">
        <v>449</v>
      </c>
      <c r="G234" s="184">
        <v>45597</v>
      </c>
      <c r="H234" s="184">
        <v>45778</v>
      </c>
      <c r="I234" s="185" t="s">
        <v>10</v>
      </c>
      <c r="J234" s="186">
        <v>45000</v>
      </c>
      <c r="K234" s="186">
        <v>1291.5</v>
      </c>
      <c r="L234" s="186">
        <v>1368</v>
      </c>
      <c r="M234" s="186">
        <v>0</v>
      </c>
      <c r="N234" s="186">
        <v>1148.33</v>
      </c>
      <c r="O234" s="187">
        <v>25</v>
      </c>
      <c r="P234" s="186">
        <v>0</v>
      </c>
      <c r="Q234" s="186">
        <f>K234+L234+M234+N234+O234+P234</f>
        <v>3832.83</v>
      </c>
      <c r="R234" s="186">
        <f>J234</f>
        <v>45000</v>
      </c>
      <c r="S234" s="186">
        <f>R234-Q234</f>
        <v>41167.17</v>
      </c>
    </row>
    <row r="235" spans="1:19" s="34" customFormat="1" ht="24" customHeight="1">
      <c r="A235" s="177">
        <v>224</v>
      </c>
      <c r="B235" s="188" t="s">
        <v>1648</v>
      </c>
      <c r="C235" s="189" t="s">
        <v>262</v>
      </c>
      <c r="D235" s="179" t="s">
        <v>438</v>
      </c>
      <c r="E235" s="179" t="s">
        <v>438</v>
      </c>
      <c r="F235" s="183" t="s">
        <v>449</v>
      </c>
      <c r="G235" s="184">
        <v>45717</v>
      </c>
      <c r="H235" s="184">
        <v>45901</v>
      </c>
      <c r="I235" s="185" t="s">
        <v>10</v>
      </c>
      <c r="J235" s="186">
        <v>41000</v>
      </c>
      <c r="K235" s="186">
        <v>1176.7</v>
      </c>
      <c r="L235" s="186">
        <v>1246.4000000000001</v>
      </c>
      <c r="M235" s="186">
        <v>0</v>
      </c>
      <c r="N235" s="186">
        <v>583.79</v>
      </c>
      <c r="O235" s="187">
        <v>25</v>
      </c>
      <c r="P235" s="186">
        <v>0</v>
      </c>
      <c r="Q235" s="186">
        <f>K235+L235+M235+N235+O235+P235</f>
        <v>3031.8900000000003</v>
      </c>
      <c r="R235" s="186">
        <f>J235</f>
        <v>41000</v>
      </c>
      <c r="S235" s="186">
        <f>R235-Q235</f>
        <v>37968.11</v>
      </c>
    </row>
    <row r="236" spans="1:19" s="34" customFormat="1" ht="24" customHeight="1">
      <c r="A236" s="177">
        <v>225</v>
      </c>
      <c r="B236" s="188" t="s">
        <v>1399</v>
      </c>
      <c r="C236" s="189" t="s">
        <v>786</v>
      </c>
      <c r="D236" s="179" t="s">
        <v>438</v>
      </c>
      <c r="E236" s="179" t="s">
        <v>438</v>
      </c>
      <c r="F236" s="183" t="s">
        <v>449</v>
      </c>
      <c r="G236" s="184">
        <v>45717</v>
      </c>
      <c r="H236" s="184">
        <v>45901</v>
      </c>
      <c r="I236" s="185" t="s">
        <v>9</v>
      </c>
      <c r="J236" s="186">
        <v>55000</v>
      </c>
      <c r="K236" s="186">
        <v>1578.5</v>
      </c>
      <c r="L236" s="186">
        <v>1672</v>
      </c>
      <c r="M236" s="186">
        <v>0</v>
      </c>
      <c r="N236" s="186">
        <v>2559.6799999999998</v>
      </c>
      <c r="O236" s="187">
        <v>25</v>
      </c>
      <c r="P236" s="186">
        <v>0</v>
      </c>
      <c r="Q236" s="186">
        <f>K236+L236+M236+N236+O236+P236</f>
        <v>5835.18</v>
      </c>
      <c r="R236" s="186">
        <f>J236</f>
        <v>55000</v>
      </c>
      <c r="S236" s="186">
        <f>R236-Q236</f>
        <v>49164.82</v>
      </c>
    </row>
    <row r="237" spans="1:19" s="34" customFormat="1" ht="24" customHeight="1">
      <c r="A237" s="177">
        <v>226</v>
      </c>
      <c r="B237" s="188" t="s">
        <v>1430</v>
      </c>
      <c r="C237" s="189" t="s">
        <v>47</v>
      </c>
      <c r="D237" s="179" t="s">
        <v>438</v>
      </c>
      <c r="E237" s="179" t="s">
        <v>438</v>
      </c>
      <c r="F237" s="183" t="s">
        <v>449</v>
      </c>
      <c r="G237" s="184">
        <v>45658</v>
      </c>
      <c r="H237" s="184">
        <v>45839</v>
      </c>
      <c r="I237" s="185" t="s">
        <v>9</v>
      </c>
      <c r="J237" s="186">
        <v>75000</v>
      </c>
      <c r="K237" s="186">
        <v>2152.5</v>
      </c>
      <c r="L237" s="186">
        <v>2280</v>
      </c>
      <c r="M237" s="186">
        <v>0</v>
      </c>
      <c r="N237" s="186">
        <v>6309.38</v>
      </c>
      <c r="O237" s="187">
        <v>25</v>
      </c>
      <c r="P237" s="186">
        <v>3717.26</v>
      </c>
      <c r="Q237" s="186">
        <f>K237+L237+M237+N237+O237+P237</f>
        <v>14484.140000000001</v>
      </c>
      <c r="R237" s="186">
        <f>J237</f>
        <v>75000</v>
      </c>
      <c r="S237" s="186">
        <f>R237-Q237</f>
        <v>60515.86</v>
      </c>
    </row>
    <row r="238" spans="1:19" s="34" customFormat="1" ht="24" customHeight="1">
      <c r="A238" s="177">
        <v>227</v>
      </c>
      <c r="B238" s="190" t="s">
        <v>1587</v>
      </c>
      <c r="C238" s="181" t="s">
        <v>1588</v>
      </c>
      <c r="D238" s="179" t="s">
        <v>438</v>
      </c>
      <c r="E238" s="179" t="s">
        <v>1589</v>
      </c>
      <c r="F238" s="183" t="s">
        <v>449</v>
      </c>
      <c r="G238" s="184">
        <v>45717</v>
      </c>
      <c r="H238" s="184">
        <v>45901</v>
      </c>
      <c r="I238" s="185" t="s">
        <v>10</v>
      </c>
      <c r="J238" s="186">
        <v>90000</v>
      </c>
      <c r="K238" s="186">
        <v>2583</v>
      </c>
      <c r="L238" s="186">
        <v>2736</v>
      </c>
      <c r="M238" s="186">
        <v>0</v>
      </c>
      <c r="N238" s="186">
        <v>9753.1200000000008</v>
      </c>
      <c r="O238" s="187">
        <v>25</v>
      </c>
      <c r="P238" s="186">
        <v>1243</v>
      </c>
      <c r="Q238" s="186">
        <f>K238+L238+M238+N238+O238+P238</f>
        <v>16340.12</v>
      </c>
      <c r="R238" s="186">
        <f>J238</f>
        <v>90000</v>
      </c>
      <c r="S238" s="186">
        <f>R238-Q238</f>
        <v>73659.88</v>
      </c>
    </row>
    <row r="239" spans="1:19" s="34" customFormat="1" ht="24" customHeight="1">
      <c r="A239" s="177">
        <v>228</v>
      </c>
      <c r="B239" s="180" t="s">
        <v>1546</v>
      </c>
      <c r="C239" s="181" t="s">
        <v>1375</v>
      </c>
      <c r="D239" s="179" t="s">
        <v>438</v>
      </c>
      <c r="E239" s="179" t="s">
        <v>426</v>
      </c>
      <c r="F239" s="183" t="s">
        <v>449</v>
      </c>
      <c r="G239" s="184">
        <v>45717</v>
      </c>
      <c r="H239" s="184">
        <v>45901</v>
      </c>
      <c r="I239" s="185" t="s">
        <v>10</v>
      </c>
      <c r="J239" s="186">
        <v>75000</v>
      </c>
      <c r="K239" s="186">
        <v>2152.5</v>
      </c>
      <c r="L239" s="186">
        <v>2280</v>
      </c>
      <c r="M239" s="186">
        <v>1715.46</v>
      </c>
      <c r="N239" s="186">
        <v>5966.28</v>
      </c>
      <c r="O239" s="187">
        <v>25</v>
      </c>
      <c r="P239" s="186">
        <v>0</v>
      </c>
      <c r="Q239" s="186">
        <f>K239+L239+M239+N239+O239+P239</f>
        <v>12139.24</v>
      </c>
      <c r="R239" s="186">
        <f>J239</f>
        <v>75000</v>
      </c>
      <c r="S239" s="186">
        <f>R239-Q239</f>
        <v>62860.76</v>
      </c>
    </row>
    <row r="240" spans="1:19" s="34" customFormat="1" ht="24" customHeight="1">
      <c r="A240" s="177">
        <v>229</v>
      </c>
      <c r="B240" s="190" t="s">
        <v>1374</v>
      </c>
      <c r="C240" s="181" t="s">
        <v>1375</v>
      </c>
      <c r="D240" s="179" t="s">
        <v>438</v>
      </c>
      <c r="E240" s="179" t="s">
        <v>1376</v>
      </c>
      <c r="F240" s="183" t="s">
        <v>449</v>
      </c>
      <c r="G240" s="184">
        <v>45748</v>
      </c>
      <c r="H240" s="184">
        <v>45931</v>
      </c>
      <c r="I240" s="185" t="s">
        <v>10</v>
      </c>
      <c r="J240" s="186">
        <v>75000</v>
      </c>
      <c r="K240" s="186">
        <v>2152.5</v>
      </c>
      <c r="L240" s="186">
        <v>2280</v>
      </c>
      <c r="M240" s="186">
        <v>0</v>
      </c>
      <c r="N240" s="186">
        <v>6309.38</v>
      </c>
      <c r="O240" s="187">
        <v>25</v>
      </c>
      <c r="P240" s="186">
        <v>0</v>
      </c>
      <c r="Q240" s="186">
        <f>K240+L240+M240+N240+O240+P240</f>
        <v>10766.880000000001</v>
      </c>
      <c r="R240" s="186">
        <f>J240</f>
        <v>75000</v>
      </c>
      <c r="S240" s="186">
        <f>R240-Q240</f>
        <v>64233.119999999995</v>
      </c>
    </row>
    <row r="241" spans="1:19" s="34" customFormat="1" ht="24" customHeight="1">
      <c r="A241" s="177">
        <v>230</v>
      </c>
      <c r="B241" s="190" t="s">
        <v>1483</v>
      </c>
      <c r="C241" s="194" t="s">
        <v>1375</v>
      </c>
      <c r="D241" s="179" t="s">
        <v>438</v>
      </c>
      <c r="E241" s="178" t="s">
        <v>1446</v>
      </c>
      <c r="F241" s="183" t="s">
        <v>449</v>
      </c>
      <c r="G241" s="184">
        <v>45748</v>
      </c>
      <c r="H241" s="184">
        <v>45931</v>
      </c>
      <c r="I241" s="185" t="s">
        <v>10</v>
      </c>
      <c r="J241" s="186">
        <v>75000</v>
      </c>
      <c r="K241" s="186">
        <v>2152.5</v>
      </c>
      <c r="L241" s="186">
        <v>2280</v>
      </c>
      <c r="M241" s="186">
        <v>0</v>
      </c>
      <c r="N241" s="186">
        <v>6309.38</v>
      </c>
      <c r="O241" s="187">
        <v>25</v>
      </c>
      <c r="P241" s="186">
        <v>2536</v>
      </c>
      <c r="Q241" s="186">
        <f>K241+L241+M241+N241+O241+P241</f>
        <v>13302.880000000001</v>
      </c>
      <c r="R241" s="186">
        <f>J241</f>
        <v>75000</v>
      </c>
      <c r="S241" s="186">
        <f>R241-Q241</f>
        <v>61697.119999999995</v>
      </c>
    </row>
    <row r="242" spans="1:19" s="34" customFormat="1" ht="24" customHeight="1">
      <c r="A242" s="177">
        <v>231</v>
      </c>
      <c r="B242" s="190" t="s">
        <v>1445</v>
      </c>
      <c r="C242" s="181" t="s">
        <v>1391</v>
      </c>
      <c r="D242" s="179" t="s">
        <v>438</v>
      </c>
      <c r="E242" s="178" t="s">
        <v>1446</v>
      </c>
      <c r="F242" s="183" t="s">
        <v>449</v>
      </c>
      <c r="G242" s="184">
        <v>45748</v>
      </c>
      <c r="H242" s="184">
        <v>45931</v>
      </c>
      <c r="I242" s="185" t="s">
        <v>10</v>
      </c>
      <c r="J242" s="186">
        <v>30000</v>
      </c>
      <c r="K242" s="186">
        <v>861</v>
      </c>
      <c r="L242" s="186">
        <v>912</v>
      </c>
      <c r="M242" s="186">
        <v>0</v>
      </c>
      <c r="N242" s="186">
        <v>0</v>
      </c>
      <c r="O242" s="187">
        <v>25</v>
      </c>
      <c r="P242" s="186">
        <v>0</v>
      </c>
      <c r="Q242" s="186">
        <f>K242+L242+M242+N242+O242+P242</f>
        <v>1798</v>
      </c>
      <c r="R242" s="186">
        <f>J242</f>
        <v>30000</v>
      </c>
      <c r="S242" s="186">
        <f>R242-Q242</f>
        <v>28202</v>
      </c>
    </row>
    <row r="243" spans="1:19" s="34" customFormat="1" ht="24" customHeight="1">
      <c r="A243" s="177">
        <v>232</v>
      </c>
      <c r="B243" s="190" t="s">
        <v>1469</v>
      </c>
      <c r="C243" s="194" t="s">
        <v>1375</v>
      </c>
      <c r="D243" s="179" t="s">
        <v>438</v>
      </c>
      <c r="E243" s="178" t="s">
        <v>1470</v>
      </c>
      <c r="F243" s="183" t="s">
        <v>449</v>
      </c>
      <c r="G243" s="184">
        <v>45748</v>
      </c>
      <c r="H243" s="184">
        <v>45931</v>
      </c>
      <c r="I243" s="185" t="s">
        <v>10</v>
      </c>
      <c r="J243" s="186">
        <v>75000</v>
      </c>
      <c r="K243" s="186">
        <v>2152.5</v>
      </c>
      <c r="L243" s="186">
        <v>2280</v>
      </c>
      <c r="M243" s="186">
        <v>0</v>
      </c>
      <c r="N243" s="186">
        <v>6309.38</v>
      </c>
      <c r="O243" s="187">
        <v>25</v>
      </c>
      <c r="P243" s="186">
        <v>0</v>
      </c>
      <c r="Q243" s="186">
        <f>K243+L243+M243+N243+O243+P243</f>
        <v>10766.880000000001</v>
      </c>
      <c r="R243" s="186">
        <f>J243</f>
        <v>75000</v>
      </c>
      <c r="S243" s="186">
        <f>R243-Q243</f>
        <v>64233.119999999995</v>
      </c>
    </row>
    <row r="244" spans="1:19" s="34" customFormat="1" ht="24" customHeight="1">
      <c r="A244" s="177">
        <v>233</v>
      </c>
      <c r="B244" s="190" t="s">
        <v>1629</v>
      </c>
      <c r="C244" s="181" t="s">
        <v>1375</v>
      </c>
      <c r="D244" s="179" t="s">
        <v>438</v>
      </c>
      <c r="E244" s="179" t="s">
        <v>1630</v>
      </c>
      <c r="F244" s="183" t="s">
        <v>449</v>
      </c>
      <c r="G244" s="184">
        <v>45748</v>
      </c>
      <c r="H244" s="184">
        <v>45931</v>
      </c>
      <c r="I244" s="185" t="s">
        <v>10</v>
      </c>
      <c r="J244" s="186">
        <v>75000</v>
      </c>
      <c r="K244" s="186">
        <v>2152.5</v>
      </c>
      <c r="L244" s="186">
        <v>2280</v>
      </c>
      <c r="M244" s="186">
        <v>1715.46</v>
      </c>
      <c r="N244" s="186">
        <v>5966.28</v>
      </c>
      <c r="O244" s="187">
        <v>25</v>
      </c>
      <c r="P244" s="186">
        <v>0</v>
      </c>
      <c r="Q244" s="186">
        <f>K244+L244+M244+N244+O244+P244</f>
        <v>12139.24</v>
      </c>
      <c r="R244" s="186">
        <f>J244</f>
        <v>75000</v>
      </c>
      <c r="S244" s="186">
        <f>R244-Q244</f>
        <v>62860.76</v>
      </c>
    </row>
    <row r="245" spans="1:19" s="34" customFormat="1" ht="24" customHeight="1">
      <c r="A245" s="177">
        <v>234</v>
      </c>
      <c r="B245" s="190" t="s">
        <v>1471</v>
      </c>
      <c r="C245" s="181" t="s">
        <v>1375</v>
      </c>
      <c r="D245" s="179" t="s">
        <v>438</v>
      </c>
      <c r="E245" s="179" t="s">
        <v>1472</v>
      </c>
      <c r="F245" s="183" t="s">
        <v>449</v>
      </c>
      <c r="G245" s="184">
        <v>45748</v>
      </c>
      <c r="H245" s="184">
        <v>45931</v>
      </c>
      <c r="I245" s="185" t="s">
        <v>10</v>
      </c>
      <c r="J245" s="186">
        <v>75000</v>
      </c>
      <c r="K245" s="186">
        <v>2152.5</v>
      </c>
      <c r="L245" s="186">
        <v>2280</v>
      </c>
      <c r="M245" s="186">
        <v>0</v>
      </c>
      <c r="N245" s="186">
        <v>6309.38</v>
      </c>
      <c r="O245" s="187">
        <v>25</v>
      </c>
      <c r="P245" s="186">
        <v>3779</v>
      </c>
      <c r="Q245" s="186">
        <f>K245+L245+M245+N245+O245+P245</f>
        <v>14545.880000000001</v>
      </c>
      <c r="R245" s="186">
        <f>J245</f>
        <v>75000</v>
      </c>
      <c r="S245" s="186">
        <f>R245-Q245</f>
        <v>60454.119999999995</v>
      </c>
    </row>
    <row r="246" spans="1:19" s="34" customFormat="1" ht="24" customHeight="1">
      <c r="A246" s="177">
        <v>235</v>
      </c>
      <c r="B246" s="190" t="s">
        <v>1724</v>
      </c>
      <c r="C246" s="181" t="s">
        <v>197</v>
      </c>
      <c r="D246" s="179" t="s">
        <v>438</v>
      </c>
      <c r="E246" s="179" t="s">
        <v>1505</v>
      </c>
      <c r="F246" s="183" t="s">
        <v>449</v>
      </c>
      <c r="G246" s="184">
        <v>45717</v>
      </c>
      <c r="H246" s="184">
        <v>45901</v>
      </c>
      <c r="I246" s="185" t="s">
        <v>10</v>
      </c>
      <c r="J246" s="186">
        <v>75000</v>
      </c>
      <c r="K246" s="186">
        <v>2152.5</v>
      </c>
      <c r="L246" s="186">
        <v>2280</v>
      </c>
      <c r="M246" s="186">
        <v>0</v>
      </c>
      <c r="N246" s="186">
        <v>6309.38</v>
      </c>
      <c r="O246" s="187">
        <v>25</v>
      </c>
      <c r="P246" s="186">
        <v>0</v>
      </c>
      <c r="Q246" s="186">
        <f>K246+L246+M246+N246+O246+P246</f>
        <v>10766.880000000001</v>
      </c>
      <c r="R246" s="186">
        <f>J246</f>
        <v>75000</v>
      </c>
      <c r="S246" s="186">
        <f>R246-Q246</f>
        <v>64233.119999999995</v>
      </c>
    </row>
    <row r="247" spans="1:19" s="34" customFormat="1" ht="24" customHeight="1">
      <c r="A247" s="177">
        <v>236</v>
      </c>
      <c r="B247" s="188" t="s">
        <v>1504</v>
      </c>
      <c r="C247" s="181" t="s">
        <v>1391</v>
      </c>
      <c r="D247" s="179" t="s">
        <v>438</v>
      </c>
      <c r="E247" s="179" t="s">
        <v>1505</v>
      </c>
      <c r="F247" s="183" t="s">
        <v>449</v>
      </c>
      <c r="G247" s="184">
        <v>45748</v>
      </c>
      <c r="H247" s="184">
        <v>45931</v>
      </c>
      <c r="I247" s="185" t="s">
        <v>10</v>
      </c>
      <c r="J247" s="186">
        <v>41000</v>
      </c>
      <c r="K247" s="186">
        <v>1176.7</v>
      </c>
      <c r="L247" s="186">
        <v>1246.4000000000001</v>
      </c>
      <c r="M247" s="186">
        <v>5146.38</v>
      </c>
      <c r="N247" s="186">
        <v>0</v>
      </c>
      <c r="O247" s="187">
        <v>25</v>
      </c>
      <c r="P247" s="186">
        <v>0</v>
      </c>
      <c r="Q247" s="186">
        <f>K247+L247+M247+N247+O247+P247</f>
        <v>7594.4800000000005</v>
      </c>
      <c r="R247" s="186">
        <f>J247</f>
        <v>41000</v>
      </c>
      <c r="S247" s="186">
        <f>R247-Q247</f>
        <v>33405.519999999997</v>
      </c>
    </row>
    <row r="248" spans="1:19" s="34" customFormat="1" ht="24" customHeight="1">
      <c r="A248" s="177">
        <v>237</v>
      </c>
      <c r="B248" s="180" t="s">
        <v>1383</v>
      </c>
      <c r="C248" s="181" t="s">
        <v>1375</v>
      </c>
      <c r="D248" s="179" t="s">
        <v>438</v>
      </c>
      <c r="E248" s="179" t="s">
        <v>1384</v>
      </c>
      <c r="F248" s="183" t="s">
        <v>449</v>
      </c>
      <c r="G248" s="184">
        <v>45597</v>
      </c>
      <c r="H248" s="184">
        <v>45778</v>
      </c>
      <c r="I248" s="185" t="s">
        <v>10</v>
      </c>
      <c r="J248" s="186">
        <v>75000</v>
      </c>
      <c r="K248" s="186">
        <v>2152.5</v>
      </c>
      <c r="L248" s="186">
        <v>2280</v>
      </c>
      <c r="M248" s="186">
        <v>5146.38</v>
      </c>
      <c r="N248" s="186">
        <v>5280.1</v>
      </c>
      <c r="O248" s="187">
        <v>25</v>
      </c>
      <c r="P248" s="186">
        <v>0</v>
      </c>
      <c r="Q248" s="186">
        <f>K248+L248+M248+N248+O248+P248</f>
        <v>14883.980000000001</v>
      </c>
      <c r="R248" s="186">
        <f>J248</f>
        <v>75000</v>
      </c>
      <c r="S248" s="186">
        <f>R248-Q248</f>
        <v>60116.02</v>
      </c>
    </row>
    <row r="249" spans="1:19" s="34" customFormat="1" ht="24" customHeight="1">
      <c r="A249" s="177">
        <v>238</v>
      </c>
      <c r="B249" s="180" t="s">
        <v>1537</v>
      </c>
      <c r="C249" s="181" t="s">
        <v>568</v>
      </c>
      <c r="D249" s="179" t="s">
        <v>438</v>
      </c>
      <c r="E249" s="179" t="s">
        <v>1384</v>
      </c>
      <c r="F249" s="183" t="s">
        <v>449</v>
      </c>
      <c r="G249" s="184">
        <v>45597</v>
      </c>
      <c r="H249" s="184">
        <v>45778</v>
      </c>
      <c r="I249" s="185" t="s">
        <v>10</v>
      </c>
      <c r="J249" s="186">
        <v>60000</v>
      </c>
      <c r="K249" s="186">
        <v>1722</v>
      </c>
      <c r="L249" s="186">
        <v>1824</v>
      </c>
      <c r="M249" s="186">
        <v>0</v>
      </c>
      <c r="N249" s="186">
        <v>3486.68</v>
      </c>
      <c r="O249" s="187">
        <v>25</v>
      </c>
      <c r="P249" s="186">
        <v>1256</v>
      </c>
      <c r="Q249" s="186">
        <f>K249+L249+M249+N249+O249+P249</f>
        <v>8313.68</v>
      </c>
      <c r="R249" s="186">
        <f>J249</f>
        <v>60000</v>
      </c>
      <c r="S249" s="186">
        <f>R249-Q249</f>
        <v>51686.32</v>
      </c>
    </row>
    <row r="250" spans="1:19" s="34" customFormat="1" ht="24" customHeight="1">
      <c r="A250" s="177">
        <v>239</v>
      </c>
      <c r="B250" s="180" t="s">
        <v>1491</v>
      </c>
      <c r="C250" s="181" t="s">
        <v>1492</v>
      </c>
      <c r="D250" s="179" t="s">
        <v>438</v>
      </c>
      <c r="E250" s="179" t="s">
        <v>1384</v>
      </c>
      <c r="F250" s="183" t="s">
        <v>449</v>
      </c>
      <c r="G250" s="184">
        <v>45748</v>
      </c>
      <c r="H250" s="184">
        <v>45931</v>
      </c>
      <c r="I250" s="185" t="s">
        <v>10</v>
      </c>
      <c r="J250" s="186">
        <v>41000</v>
      </c>
      <c r="K250" s="186">
        <v>1176.7</v>
      </c>
      <c r="L250" s="186">
        <v>1246.4000000000001</v>
      </c>
      <c r="M250" s="186">
        <v>1715.46</v>
      </c>
      <c r="N250" s="186">
        <v>326.47000000000003</v>
      </c>
      <c r="O250" s="187">
        <v>25</v>
      </c>
      <c r="P250" s="186">
        <v>0</v>
      </c>
      <c r="Q250" s="186">
        <f>K250+L250+M250+N250+O250+P250</f>
        <v>4490.0300000000007</v>
      </c>
      <c r="R250" s="186">
        <f>J250</f>
        <v>41000</v>
      </c>
      <c r="S250" s="186">
        <f>R250-Q250</f>
        <v>36509.97</v>
      </c>
    </row>
    <row r="251" spans="1:19" s="34" customFormat="1" ht="24" customHeight="1">
      <c r="A251" s="177">
        <v>240</v>
      </c>
      <c r="B251" s="180" t="s">
        <v>1601</v>
      </c>
      <c r="C251" s="181" t="s">
        <v>1492</v>
      </c>
      <c r="D251" s="179" t="s">
        <v>438</v>
      </c>
      <c r="E251" s="179" t="s">
        <v>1384</v>
      </c>
      <c r="F251" s="183" t="s">
        <v>449</v>
      </c>
      <c r="G251" s="184">
        <v>45627</v>
      </c>
      <c r="H251" s="184">
        <v>45809</v>
      </c>
      <c r="I251" s="185" t="s">
        <v>9</v>
      </c>
      <c r="J251" s="186">
        <v>41000</v>
      </c>
      <c r="K251" s="186">
        <v>1176.7</v>
      </c>
      <c r="L251" s="186">
        <v>1246.4000000000001</v>
      </c>
      <c r="M251" s="186">
        <v>0</v>
      </c>
      <c r="N251" s="186">
        <v>583.79</v>
      </c>
      <c r="O251" s="187">
        <v>25</v>
      </c>
      <c r="P251" s="186">
        <v>0</v>
      </c>
      <c r="Q251" s="186">
        <f>K251+L251+M251+N251+O251+P251</f>
        <v>3031.8900000000003</v>
      </c>
      <c r="R251" s="186">
        <f>J251</f>
        <v>41000</v>
      </c>
      <c r="S251" s="186">
        <f>R251-Q251</f>
        <v>37968.11</v>
      </c>
    </row>
    <row r="252" spans="1:19" s="34" customFormat="1" ht="24" customHeight="1">
      <c r="A252" s="177">
        <v>241</v>
      </c>
      <c r="B252" s="190" t="s">
        <v>1585</v>
      </c>
      <c r="C252" s="194" t="s">
        <v>1375</v>
      </c>
      <c r="D252" s="179" t="s">
        <v>438</v>
      </c>
      <c r="E252" s="178" t="s">
        <v>1586</v>
      </c>
      <c r="F252" s="183" t="s">
        <v>449</v>
      </c>
      <c r="G252" s="184">
        <v>45748</v>
      </c>
      <c r="H252" s="184">
        <v>45931</v>
      </c>
      <c r="I252" s="185" t="s">
        <v>10</v>
      </c>
      <c r="J252" s="186">
        <v>75000</v>
      </c>
      <c r="K252" s="186">
        <v>2152.5</v>
      </c>
      <c r="L252" s="186">
        <v>2280</v>
      </c>
      <c r="M252" s="186">
        <v>0</v>
      </c>
      <c r="N252" s="186">
        <v>6309.38</v>
      </c>
      <c r="O252" s="187">
        <v>25</v>
      </c>
      <c r="P252" s="186">
        <v>0</v>
      </c>
      <c r="Q252" s="186">
        <f>K252+L252+M252+N252+O252+P252</f>
        <v>10766.880000000001</v>
      </c>
      <c r="R252" s="186">
        <f>J252</f>
        <v>75000</v>
      </c>
      <c r="S252" s="186">
        <f>R252-Q252</f>
        <v>64233.119999999995</v>
      </c>
    </row>
    <row r="253" spans="1:19" s="34" customFormat="1" ht="24" customHeight="1">
      <c r="A253" s="177">
        <v>242</v>
      </c>
      <c r="B253" s="190" t="s">
        <v>1652</v>
      </c>
      <c r="C253" s="194" t="s">
        <v>1375</v>
      </c>
      <c r="D253" s="179" t="s">
        <v>438</v>
      </c>
      <c r="E253" s="178" t="s">
        <v>1653</v>
      </c>
      <c r="F253" s="183" t="s">
        <v>449</v>
      </c>
      <c r="G253" s="184">
        <v>45505</v>
      </c>
      <c r="H253" s="184">
        <v>45689</v>
      </c>
      <c r="I253" s="185" t="s">
        <v>10</v>
      </c>
      <c r="J253" s="186">
        <v>75000</v>
      </c>
      <c r="K253" s="186">
        <v>2152.5</v>
      </c>
      <c r="L253" s="186">
        <v>2280</v>
      </c>
      <c r="M253" s="186">
        <v>0</v>
      </c>
      <c r="N253" s="186">
        <v>6309.38</v>
      </c>
      <c r="O253" s="187">
        <v>25</v>
      </c>
      <c r="P253" s="186">
        <v>0</v>
      </c>
      <c r="Q253" s="186">
        <f>K253+L253+M253+N253+O253+P253</f>
        <v>10766.880000000001</v>
      </c>
      <c r="R253" s="186">
        <f>J253</f>
        <v>75000</v>
      </c>
      <c r="S253" s="186">
        <f>R253-Q253</f>
        <v>64233.119999999995</v>
      </c>
    </row>
    <row r="254" spans="1:19" s="34" customFormat="1" ht="24" customHeight="1">
      <c r="A254" s="177">
        <v>243</v>
      </c>
      <c r="B254" s="180" t="s">
        <v>1452</v>
      </c>
      <c r="C254" s="181" t="s">
        <v>1375</v>
      </c>
      <c r="D254" s="179" t="s">
        <v>438</v>
      </c>
      <c r="E254" s="179" t="s">
        <v>1453</v>
      </c>
      <c r="F254" s="183" t="s">
        <v>449</v>
      </c>
      <c r="G254" s="184">
        <v>45748</v>
      </c>
      <c r="H254" s="184">
        <v>45931</v>
      </c>
      <c r="I254" s="185" t="s">
        <v>10</v>
      </c>
      <c r="J254" s="186">
        <v>75000</v>
      </c>
      <c r="K254" s="186">
        <v>2152.5</v>
      </c>
      <c r="L254" s="186">
        <v>2280</v>
      </c>
      <c r="M254" s="186">
        <v>0</v>
      </c>
      <c r="N254" s="186">
        <v>6309.38</v>
      </c>
      <c r="O254" s="187">
        <v>25</v>
      </c>
      <c r="P254" s="186">
        <v>0</v>
      </c>
      <c r="Q254" s="186">
        <f>K254+L254+M254+N254+O254+P254</f>
        <v>10766.880000000001</v>
      </c>
      <c r="R254" s="186">
        <f>J254</f>
        <v>75000</v>
      </c>
      <c r="S254" s="186">
        <f>R254-Q254</f>
        <v>64233.119999999995</v>
      </c>
    </row>
    <row r="255" spans="1:19" s="34" customFormat="1" ht="24" customHeight="1">
      <c r="A255" s="177">
        <v>244</v>
      </c>
      <c r="B255" s="190" t="s">
        <v>1559</v>
      </c>
      <c r="C255" s="181" t="s">
        <v>1375</v>
      </c>
      <c r="D255" s="179" t="s">
        <v>438</v>
      </c>
      <c r="E255" s="179" t="s">
        <v>1560</v>
      </c>
      <c r="F255" s="183" t="s">
        <v>449</v>
      </c>
      <c r="G255" s="184">
        <v>45748</v>
      </c>
      <c r="H255" s="184">
        <v>45931</v>
      </c>
      <c r="I255" s="185" t="s">
        <v>10</v>
      </c>
      <c r="J255" s="186">
        <v>75000</v>
      </c>
      <c r="K255" s="186">
        <v>2152.5</v>
      </c>
      <c r="L255" s="186">
        <v>2280</v>
      </c>
      <c r="M255" s="186">
        <v>1715.46</v>
      </c>
      <c r="N255" s="186">
        <v>5966.28</v>
      </c>
      <c r="O255" s="187">
        <v>25</v>
      </c>
      <c r="P255" s="186">
        <v>0</v>
      </c>
      <c r="Q255" s="186">
        <f>K255+L255+M255+N255+O255+P255</f>
        <v>12139.24</v>
      </c>
      <c r="R255" s="186">
        <f>J255</f>
        <v>75000</v>
      </c>
      <c r="S255" s="186">
        <f>R255-Q255</f>
        <v>62860.76</v>
      </c>
    </row>
    <row r="256" spans="1:19" s="34" customFormat="1" ht="24" customHeight="1">
      <c r="A256" s="177">
        <v>245</v>
      </c>
      <c r="B256" s="190" t="s">
        <v>1422</v>
      </c>
      <c r="C256" s="181" t="s">
        <v>1423</v>
      </c>
      <c r="D256" s="179" t="s">
        <v>438</v>
      </c>
      <c r="E256" s="201" t="s">
        <v>419</v>
      </c>
      <c r="F256" s="183" t="s">
        <v>449</v>
      </c>
      <c r="G256" s="184">
        <v>45627</v>
      </c>
      <c r="H256" s="184">
        <v>45809</v>
      </c>
      <c r="I256" s="185" t="s">
        <v>9</v>
      </c>
      <c r="J256" s="186">
        <v>50000</v>
      </c>
      <c r="K256" s="186">
        <v>1435</v>
      </c>
      <c r="L256" s="186">
        <v>1520</v>
      </c>
      <c r="M256" s="186">
        <v>0</v>
      </c>
      <c r="N256" s="186">
        <v>1854</v>
      </c>
      <c r="O256" s="187">
        <v>25</v>
      </c>
      <c r="P256" s="186">
        <v>0</v>
      </c>
      <c r="Q256" s="186">
        <f>K256+L256+M256+N256+O256+P256</f>
        <v>4834</v>
      </c>
      <c r="R256" s="186">
        <f>J256</f>
        <v>50000</v>
      </c>
      <c r="S256" s="186">
        <f>R256-Q256</f>
        <v>45166</v>
      </c>
    </row>
    <row r="257" spans="1:19" s="34" customFormat="1" ht="24" customHeight="1">
      <c r="A257" s="177">
        <v>246</v>
      </c>
      <c r="B257" s="190" t="s">
        <v>1662</v>
      </c>
      <c r="C257" s="181" t="s">
        <v>1622</v>
      </c>
      <c r="D257" s="179" t="s">
        <v>438</v>
      </c>
      <c r="E257" s="201" t="s">
        <v>419</v>
      </c>
      <c r="F257" s="183" t="s">
        <v>449</v>
      </c>
      <c r="G257" s="184">
        <v>45627</v>
      </c>
      <c r="H257" s="184">
        <v>45809</v>
      </c>
      <c r="I257" s="185" t="s">
        <v>10</v>
      </c>
      <c r="J257" s="186">
        <v>45000</v>
      </c>
      <c r="K257" s="186">
        <v>1291.5</v>
      </c>
      <c r="L257" s="186">
        <v>1368</v>
      </c>
      <c r="M257" s="186">
        <v>0</v>
      </c>
      <c r="N257" s="186">
        <v>1148.33</v>
      </c>
      <c r="O257" s="187">
        <v>25</v>
      </c>
      <c r="P257" s="186">
        <v>0</v>
      </c>
      <c r="Q257" s="186">
        <f>K257+L257+M257+N257+O257+P257</f>
        <v>3832.83</v>
      </c>
      <c r="R257" s="186">
        <f>J257</f>
        <v>45000</v>
      </c>
      <c r="S257" s="186">
        <f>R257-Q257</f>
        <v>41167.17</v>
      </c>
    </row>
    <row r="258" spans="1:19" s="34" customFormat="1" ht="24" customHeight="1">
      <c r="A258" s="177">
        <v>247</v>
      </c>
      <c r="B258" s="188" t="s">
        <v>1669</v>
      </c>
      <c r="C258" s="189" t="s">
        <v>1614</v>
      </c>
      <c r="D258" s="179" t="s">
        <v>438</v>
      </c>
      <c r="E258" s="201" t="s">
        <v>419</v>
      </c>
      <c r="F258" s="183" t="s">
        <v>449</v>
      </c>
      <c r="G258" s="184">
        <v>45717</v>
      </c>
      <c r="H258" s="184">
        <v>45901</v>
      </c>
      <c r="I258" s="185" t="s">
        <v>9</v>
      </c>
      <c r="J258" s="186">
        <v>30000</v>
      </c>
      <c r="K258" s="186">
        <v>861</v>
      </c>
      <c r="L258" s="186">
        <v>912</v>
      </c>
      <c r="M258" s="186">
        <v>0</v>
      </c>
      <c r="N258" s="186">
        <v>0</v>
      </c>
      <c r="O258" s="187">
        <v>25</v>
      </c>
      <c r="P258" s="186">
        <v>50</v>
      </c>
      <c r="Q258" s="186">
        <f>K258+L258+M258+N258+O258+P258</f>
        <v>1848</v>
      </c>
      <c r="R258" s="186">
        <f>J258</f>
        <v>30000</v>
      </c>
      <c r="S258" s="186">
        <f>R258-Q258</f>
        <v>28152</v>
      </c>
    </row>
    <row r="259" spans="1:19" s="34" customFormat="1" ht="24" customHeight="1">
      <c r="A259" s="177">
        <v>248</v>
      </c>
      <c r="B259" s="190" t="s">
        <v>1645</v>
      </c>
      <c r="C259" s="181" t="s">
        <v>1375</v>
      </c>
      <c r="D259" s="179" t="s">
        <v>438</v>
      </c>
      <c r="E259" s="179" t="s">
        <v>427</v>
      </c>
      <c r="F259" s="183" t="s">
        <v>449</v>
      </c>
      <c r="G259" s="184">
        <v>45717</v>
      </c>
      <c r="H259" s="184">
        <v>45901</v>
      </c>
      <c r="I259" s="185" t="s">
        <v>10</v>
      </c>
      <c r="J259" s="186">
        <v>75000</v>
      </c>
      <c r="K259" s="186">
        <v>2152.5</v>
      </c>
      <c r="L259" s="186">
        <v>2280</v>
      </c>
      <c r="M259" s="186">
        <v>0</v>
      </c>
      <c r="N259" s="186">
        <v>6309.38</v>
      </c>
      <c r="O259" s="187">
        <v>25</v>
      </c>
      <c r="P259" s="186">
        <v>0</v>
      </c>
      <c r="Q259" s="186">
        <f>K259+L259+M259+N259+O259+P259</f>
        <v>10766.880000000001</v>
      </c>
      <c r="R259" s="186">
        <f>J259</f>
        <v>75000</v>
      </c>
      <c r="S259" s="186">
        <f>R259-Q259</f>
        <v>64233.119999999995</v>
      </c>
    </row>
    <row r="260" spans="1:19" s="34" customFormat="1" ht="24" customHeight="1">
      <c r="A260" s="177">
        <v>249</v>
      </c>
      <c r="B260" s="188" t="s">
        <v>1515</v>
      </c>
      <c r="C260" s="181" t="s">
        <v>1375</v>
      </c>
      <c r="D260" s="179" t="s">
        <v>438</v>
      </c>
      <c r="E260" s="179" t="s">
        <v>1392</v>
      </c>
      <c r="F260" s="183" t="s">
        <v>449</v>
      </c>
      <c r="G260" s="184">
        <v>45748</v>
      </c>
      <c r="H260" s="184">
        <v>45931</v>
      </c>
      <c r="I260" s="185" t="s">
        <v>9</v>
      </c>
      <c r="J260" s="186">
        <v>75000</v>
      </c>
      <c r="K260" s="186">
        <v>2152.5</v>
      </c>
      <c r="L260" s="186">
        <v>2280</v>
      </c>
      <c r="M260" s="186">
        <v>1715.46</v>
      </c>
      <c r="N260" s="186">
        <v>5966.28</v>
      </c>
      <c r="O260" s="187">
        <v>25</v>
      </c>
      <c r="P260" s="186">
        <v>1563.3899999999999</v>
      </c>
      <c r="Q260" s="186">
        <f>K260+L260+M260+N260+O260+P260</f>
        <v>13702.63</v>
      </c>
      <c r="R260" s="186">
        <f>J260</f>
        <v>75000</v>
      </c>
      <c r="S260" s="186">
        <f>R260-Q260</f>
        <v>61297.37</v>
      </c>
    </row>
    <row r="261" spans="1:19" s="34" customFormat="1" ht="24" customHeight="1">
      <c r="A261" s="177">
        <v>250</v>
      </c>
      <c r="B261" s="188" t="s">
        <v>1514</v>
      </c>
      <c r="C261" s="181" t="s">
        <v>1492</v>
      </c>
      <c r="D261" s="179" t="s">
        <v>438</v>
      </c>
      <c r="E261" s="179" t="s">
        <v>1392</v>
      </c>
      <c r="F261" s="183" t="s">
        <v>449</v>
      </c>
      <c r="G261" s="184">
        <v>45292</v>
      </c>
      <c r="H261" s="184">
        <v>45839</v>
      </c>
      <c r="I261" s="185" t="s">
        <v>9</v>
      </c>
      <c r="J261" s="186">
        <v>45000</v>
      </c>
      <c r="K261" s="186">
        <v>1291.5</v>
      </c>
      <c r="L261" s="186">
        <v>1368</v>
      </c>
      <c r="M261" s="186">
        <v>0</v>
      </c>
      <c r="N261" s="186">
        <v>1148.33</v>
      </c>
      <c r="O261" s="187">
        <v>25</v>
      </c>
      <c r="P261" s="186">
        <v>0</v>
      </c>
      <c r="Q261" s="186">
        <f>K261+L261+M261+N261+O261+P261</f>
        <v>3832.83</v>
      </c>
      <c r="R261" s="186">
        <f>J261</f>
        <v>45000</v>
      </c>
      <c r="S261" s="186">
        <f>R261-Q261</f>
        <v>41167.17</v>
      </c>
    </row>
    <row r="262" spans="1:19" s="34" customFormat="1" ht="24" customHeight="1">
      <c r="A262" s="177">
        <v>251</v>
      </c>
      <c r="B262" s="188" t="s">
        <v>1390</v>
      </c>
      <c r="C262" s="181" t="s">
        <v>1391</v>
      </c>
      <c r="D262" s="179" t="s">
        <v>438</v>
      </c>
      <c r="E262" s="179" t="s">
        <v>1392</v>
      </c>
      <c r="F262" s="183" t="s">
        <v>449</v>
      </c>
      <c r="G262" s="184">
        <v>45748</v>
      </c>
      <c r="H262" s="184">
        <v>45931</v>
      </c>
      <c r="I262" s="185" t="s">
        <v>10</v>
      </c>
      <c r="J262" s="186">
        <v>41000</v>
      </c>
      <c r="K262" s="186">
        <v>1176.7</v>
      </c>
      <c r="L262" s="186">
        <v>1246.4000000000001</v>
      </c>
      <c r="M262" s="186">
        <v>0</v>
      </c>
      <c r="N262" s="186">
        <v>583.79</v>
      </c>
      <c r="O262" s="187">
        <v>25</v>
      </c>
      <c r="P262" s="186">
        <v>0</v>
      </c>
      <c r="Q262" s="186">
        <f>K262+L262+M262+N262+O262+P262</f>
        <v>3031.8900000000003</v>
      </c>
      <c r="R262" s="186">
        <f>J262</f>
        <v>41000</v>
      </c>
      <c r="S262" s="186">
        <f>R262-Q262</f>
        <v>37968.11</v>
      </c>
    </row>
    <row r="263" spans="1:19" s="34" customFormat="1" ht="24" customHeight="1">
      <c r="A263" s="177">
        <v>252</v>
      </c>
      <c r="B263" s="188" t="s">
        <v>1563</v>
      </c>
      <c r="C263" s="181" t="s">
        <v>1391</v>
      </c>
      <c r="D263" s="179" t="s">
        <v>438</v>
      </c>
      <c r="E263" s="179" t="s">
        <v>1392</v>
      </c>
      <c r="F263" s="183" t="s">
        <v>449</v>
      </c>
      <c r="G263" s="184">
        <v>45748</v>
      </c>
      <c r="H263" s="184">
        <v>45931</v>
      </c>
      <c r="I263" s="185" t="s">
        <v>10</v>
      </c>
      <c r="J263" s="186">
        <v>41000</v>
      </c>
      <c r="K263" s="186">
        <v>1176.7</v>
      </c>
      <c r="L263" s="186">
        <v>1246.4000000000001</v>
      </c>
      <c r="M263" s="186">
        <v>0</v>
      </c>
      <c r="N263" s="186">
        <v>583.79</v>
      </c>
      <c r="O263" s="187">
        <v>25</v>
      </c>
      <c r="P263" s="186">
        <v>0</v>
      </c>
      <c r="Q263" s="186">
        <f>K263+L263+M263+N263+O263+P263</f>
        <v>3031.8900000000003</v>
      </c>
      <c r="R263" s="186">
        <f>J263</f>
        <v>41000</v>
      </c>
      <c r="S263" s="186">
        <f>R263-Q263</f>
        <v>37968.11</v>
      </c>
    </row>
    <row r="264" spans="1:19" s="34" customFormat="1" ht="24" customHeight="1">
      <c r="A264" s="177">
        <v>253</v>
      </c>
      <c r="B264" s="188" t="s">
        <v>1671</v>
      </c>
      <c r="C264" s="181" t="s">
        <v>1531</v>
      </c>
      <c r="D264" s="179" t="s">
        <v>438</v>
      </c>
      <c r="E264" s="179" t="s">
        <v>1392</v>
      </c>
      <c r="F264" s="183" t="s">
        <v>449</v>
      </c>
      <c r="G264" s="184">
        <v>45597</v>
      </c>
      <c r="H264" s="184">
        <v>45778</v>
      </c>
      <c r="I264" s="185" t="s">
        <v>10</v>
      </c>
      <c r="J264" s="186">
        <v>35000</v>
      </c>
      <c r="K264" s="186">
        <v>1004.5</v>
      </c>
      <c r="L264" s="186">
        <v>1064</v>
      </c>
      <c r="M264" s="186">
        <v>0</v>
      </c>
      <c r="N264" s="186">
        <v>0</v>
      </c>
      <c r="O264" s="187">
        <v>25</v>
      </c>
      <c r="P264" s="186">
        <v>0</v>
      </c>
      <c r="Q264" s="186">
        <f>K264+L264+M264+N264+O264+P264</f>
        <v>2093.5</v>
      </c>
      <c r="R264" s="186">
        <f>J264</f>
        <v>35000</v>
      </c>
      <c r="S264" s="186">
        <f>R264-Q264</f>
        <v>32906.5</v>
      </c>
    </row>
    <row r="265" spans="1:19" s="34" customFormat="1" ht="24" customHeight="1">
      <c r="A265" s="177">
        <v>254</v>
      </c>
      <c r="B265" s="188" t="s">
        <v>1643</v>
      </c>
      <c r="C265" s="181" t="s">
        <v>1531</v>
      </c>
      <c r="D265" s="179" t="s">
        <v>438</v>
      </c>
      <c r="E265" s="179" t="s">
        <v>1392</v>
      </c>
      <c r="F265" s="183" t="s">
        <v>449</v>
      </c>
      <c r="G265" s="184">
        <v>45597</v>
      </c>
      <c r="H265" s="184">
        <v>45778</v>
      </c>
      <c r="I265" s="185" t="s">
        <v>10</v>
      </c>
      <c r="J265" s="186">
        <v>35000</v>
      </c>
      <c r="K265" s="186">
        <v>1004.5</v>
      </c>
      <c r="L265" s="186">
        <v>1064</v>
      </c>
      <c r="M265" s="186">
        <v>1715.46</v>
      </c>
      <c r="N265" s="186">
        <v>0</v>
      </c>
      <c r="O265" s="187">
        <v>25</v>
      </c>
      <c r="P265" s="186">
        <v>0</v>
      </c>
      <c r="Q265" s="186">
        <f>K265+L265+M265+N265+O265+P265</f>
        <v>3808.96</v>
      </c>
      <c r="R265" s="186">
        <f>J265</f>
        <v>35000</v>
      </c>
      <c r="S265" s="186">
        <f>R265-Q265</f>
        <v>31191.040000000001</v>
      </c>
    </row>
    <row r="266" spans="1:19" s="34" customFormat="1" ht="24" customHeight="1">
      <c r="A266" s="177">
        <v>255</v>
      </c>
      <c r="B266" s="188" t="s">
        <v>1651</v>
      </c>
      <c r="C266" s="181" t="s">
        <v>1531</v>
      </c>
      <c r="D266" s="179" t="s">
        <v>438</v>
      </c>
      <c r="E266" s="179" t="s">
        <v>1392</v>
      </c>
      <c r="F266" s="183" t="s">
        <v>449</v>
      </c>
      <c r="G266" s="184">
        <v>45597</v>
      </c>
      <c r="H266" s="184">
        <v>45778</v>
      </c>
      <c r="I266" s="185" t="s">
        <v>10</v>
      </c>
      <c r="J266" s="186">
        <v>35000</v>
      </c>
      <c r="K266" s="186">
        <v>1004.5</v>
      </c>
      <c r="L266" s="186">
        <v>1064</v>
      </c>
      <c r="M266" s="186">
        <v>0</v>
      </c>
      <c r="N266" s="186">
        <v>0</v>
      </c>
      <c r="O266" s="187">
        <v>25</v>
      </c>
      <c r="P266" s="186">
        <v>0</v>
      </c>
      <c r="Q266" s="186">
        <f>K266+L266+M266+N266+O266+P266</f>
        <v>2093.5</v>
      </c>
      <c r="R266" s="186">
        <f>J266</f>
        <v>35000</v>
      </c>
      <c r="S266" s="186">
        <f>R266-Q266</f>
        <v>32906.5</v>
      </c>
    </row>
    <row r="267" spans="1:19" s="34" customFormat="1" ht="24" customHeight="1">
      <c r="A267" s="177">
        <v>256</v>
      </c>
      <c r="B267" s="188" t="s">
        <v>1554</v>
      </c>
      <c r="C267" s="189" t="s">
        <v>1375</v>
      </c>
      <c r="D267" s="179" t="s">
        <v>438</v>
      </c>
      <c r="E267" s="178" t="s">
        <v>428</v>
      </c>
      <c r="F267" s="183" t="s">
        <v>449</v>
      </c>
      <c r="G267" s="184">
        <v>45748</v>
      </c>
      <c r="H267" s="184">
        <v>45931</v>
      </c>
      <c r="I267" s="185" t="s">
        <v>10</v>
      </c>
      <c r="J267" s="186">
        <v>75000</v>
      </c>
      <c r="K267" s="186">
        <v>2152.5</v>
      </c>
      <c r="L267" s="186">
        <v>2280</v>
      </c>
      <c r="M267" s="186">
        <v>0</v>
      </c>
      <c r="N267" s="186">
        <v>6309.38</v>
      </c>
      <c r="O267" s="187">
        <v>25</v>
      </c>
      <c r="P267" s="186">
        <v>0</v>
      </c>
      <c r="Q267" s="186">
        <f>K267+L267+M267+N267+O267+P267</f>
        <v>10766.880000000001</v>
      </c>
      <c r="R267" s="186">
        <f>J267</f>
        <v>75000</v>
      </c>
      <c r="S267" s="186">
        <f>R267-Q267</f>
        <v>64233.119999999995</v>
      </c>
    </row>
    <row r="268" spans="1:19" s="34" customFormat="1" ht="24" customHeight="1">
      <c r="A268" s="177">
        <v>257</v>
      </c>
      <c r="B268" s="188" t="s">
        <v>1538</v>
      </c>
      <c r="C268" s="189" t="s">
        <v>262</v>
      </c>
      <c r="D268" s="179" t="s">
        <v>438</v>
      </c>
      <c r="E268" s="178" t="s">
        <v>428</v>
      </c>
      <c r="F268" s="183" t="s">
        <v>449</v>
      </c>
      <c r="G268" s="184">
        <v>45658</v>
      </c>
      <c r="H268" s="184">
        <v>45839</v>
      </c>
      <c r="I268" s="185" t="s">
        <v>10</v>
      </c>
      <c r="J268" s="186">
        <v>55000</v>
      </c>
      <c r="K268" s="186">
        <v>1578.5</v>
      </c>
      <c r="L268" s="186">
        <v>1672</v>
      </c>
      <c r="M268" s="186">
        <v>0</v>
      </c>
      <c r="N268" s="186">
        <v>2559.6799999999998</v>
      </c>
      <c r="O268" s="187">
        <v>25</v>
      </c>
      <c r="P268" s="186">
        <v>0</v>
      </c>
      <c r="Q268" s="186">
        <f>K268+L268+M268+N268+O268+P268</f>
        <v>5835.18</v>
      </c>
      <c r="R268" s="186">
        <f>J268</f>
        <v>55000</v>
      </c>
      <c r="S268" s="186">
        <f>R268-Q268</f>
        <v>49164.82</v>
      </c>
    </row>
    <row r="269" spans="1:19" s="34" customFormat="1" ht="24" customHeight="1">
      <c r="A269" s="177">
        <v>258</v>
      </c>
      <c r="B269" s="188" t="s">
        <v>1488</v>
      </c>
      <c r="C269" s="189" t="s">
        <v>1391</v>
      </c>
      <c r="D269" s="179" t="s">
        <v>438</v>
      </c>
      <c r="E269" s="178" t="s">
        <v>428</v>
      </c>
      <c r="F269" s="183" t="s">
        <v>449</v>
      </c>
      <c r="G269" s="184">
        <v>45748</v>
      </c>
      <c r="H269" s="184">
        <v>45931</v>
      </c>
      <c r="I269" s="185" t="s">
        <v>10</v>
      </c>
      <c r="J269" s="186">
        <v>41000</v>
      </c>
      <c r="K269" s="186">
        <v>1176.7</v>
      </c>
      <c r="L269" s="186">
        <v>1246.4000000000001</v>
      </c>
      <c r="M269" s="186">
        <v>0</v>
      </c>
      <c r="N269" s="186">
        <v>583.79</v>
      </c>
      <c r="O269" s="187">
        <v>25</v>
      </c>
      <c r="P269" s="186">
        <v>0</v>
      </c>
      <c r="Q269" s="186">
        <f>K269+L269+M269+N269+O269+P269</f>
        <v>3031.8900000000003</v>
      </c>
      <c r="R269" s="186">
        <f>J269</f>
        <v>41000</v>
      </c>
      <c r="S269" s="186">
        <f>R269-Q269</f>
        <v>37968.11</v>
      </c>
    </row>
    <row r="270" spans="1:19" s="34" customFormat="1" ht="24" customHeight="1">
      <c r="A270" s="177">
        <v>259</v>
      </c>
      <c r="B270" s="188" t="s">
        <v>1674</v>
      </c>
      <c r="C270" s="189" t="s">
        <v>1375</v>
      </c>
      <c r="D270" s="179" t="s">
        <v>438</v>
      </c>
      <c r="E270" s="178" t="s">
        <v>1675</v>
      </c>
      <c r="F270" s="183" t="s">
        <v>449</v>
      </c>
      <c r="G270" s="184">
        <v>45748</v>
      </c>
      <c r="H270" s="184">
        <v>45931</v>
      </c>
      <c r="I270" s="185" t="s">
        <v>9</v>
      </c>
      <c r="J270" s="186">
        <v>75000</v>
      </c>
      <c r="K270" s="186">
        <v>2152.5</v>
      </c>
      <c r="L270" s="186">
        <v>2280</v>
      </c>
      <c r="M270" s="186">
        <v>0</v>
      </c>
      <c r="N270" s="186">
        <v>6309.38</v>
      </c>
      <c r="O270" s="187">
        <v>25</v>
      </c>
      <c r="P270" s="186">
        <v>0</v>
      </c>
      <c r="Q270" s="186">
        <f>K270+L270+M270+N270+O270+P270</f>
        <v>10766.880000000001</v>
      </c>
      <c r="R270" s="186">
        <f>J270</f>
        <v>75000</v>
      </c>
      <c r="S270" s="186">
        <f>R270-Q270</f>
        <v>64233.119999999995</v>
      </c>
    </row>
    <row r="271" spans="1:19" s="34" customFormat="1" ht="24" customHeight="1">
      <c r="A271" s="177">
        <v>260</v>
      </c>
      <c r="B271" s="190" t="s">
        <v>1543</v>
      </c>
      <c r="C271" s="181" t="s">
        <v>1375</v>
      </c>
      <c r="D271" s="179" t="s">
        <v>438</v>
      </c>
      <c r="E271" s="179" t="s">
        <v>1544</v>
      </c>
      <c r="F271" s="183" t="s">
        <v>449</v>
      </c>
      <c r="G271" s="184">
        <v>45748</v>
      </c>
      <c r="H271" s="184">
        <v>45931</v>
      </c>
      <c r="I271" s="185" t="s">
        <v>10</v>
      </c>
      <c r="J271" s="186">
        <v>75000</v>
      </c>
      <c r="K271" s="186">
        <v>2152.5</v>
      </c>
      <c r="L271" s="186">
        <v>2280</v>
      </c>
      <c r="M271" s="186">
        <v>0</v>
      </c>
      <c r="N271" s="186">
        <v>6309.38</v>
      </c>
      <c r="O271" s="187">
        <v>25</v>
      </c>
      <c r="P271" s="186">
        <v>628</v>
      </c>
      <c r="Q271" s="186">
        <f>K271+L271+M271+N271+O271+P271</f>
        <v>11394.880000000001</v>
      </c>
      <c r="R271" s="186">
        <f>J271</f>
        <v>75000</v>
      </c>
      <c r="S271" s="186">
        <f>R271-Q271</f>
        <v>63605.119999999995</v>
      </c>
    </row>
    <row r="272" spans="1:19" s="34" customFormat="1" ht="24" customHeight="1">
      <c r="A272" s="177">
        <v>261</v>
      </c>
      <c r="B272" s="188" t="s">
        <v>1558</v>
      </c>
      <c r="C272" s="181" t="s">
        <v>1375</v>
      </c>
      <c r="D272" s="179" t="s">
        <v>438</v>
      </c>
      <c r="E272" s="178" t="s">
        <v>429</v>
      </c>
      <c r="F272" s="183" t="s">
        <v>449</v>
      </c>
      <c r="G272" s="184">
        <v>45748</v>
      </c>
      <c r="H272" s="184">
        <v>45931</v>
      </c>
      <c r="I272" s="185" t="s">
        <v>10</v>
      </c>
      <c r="J272" s="186">
        <v>75000</v>
      </c>
      <c r="K272" s="186">
        <v>2152.5</v>
      </c>
      <c r="L272" s="186">
        <v>2280</v>
      </c>
      <c r="M272" s="186">
        <v>0</v>
      </c>
      <c r="N272" s="186">
        <v>6309.38</v>
      </c>
      <c r="O272" s="187">
        <v>25</v>
      </c>
      <c r="P272" s="186">
        <v>0</v>
      </c>
      <c r="Q272" s="186">
        <f>K272+L272+M272+N272+O272+P272</f>
        <v>10766.880000000001</v>
      </c>
      <c r="R272" s="186">
        <f>J272</f>
        <v>75000</v>
      </c>
      <c r="S272" s="186">
        <f>R272-Q272</f>
        <v>64233.119999999995</v>
      </c>
    </row>
    <row r="273" spans="1:19" s="34" customFormat="1" ht="24" customHeight="1">
      <c r="A273" s="177">
        <v>262</v>
      </c>
      <c r="B273" s="188" t="s">
        <v>1499</v>
      </c>
      <c r="C273" s="181" t="s">
        <v>1375</v>
      </c>
      <c r="D273" s="179" t="s">
        <v>438</v>
      </c>
      <c r="E273" s="178" t="s">
        <v>1500</v>
      </c>
      <c r="F273" s="183" t="s">
        <v>449</v>
      </c>
      <c r="G273" s="184">
        <v>45717</v>
      </c>
      <c r="H273" s="184">
        <v>45901</v>
      </c>
      <c r="I273" s="185" t="s">
        <v>10</v>
      </c>
      <c r="J273" s="186">
        <v>75000</v>
      </c>
      <c r="K273" s="186">
        <v>2152.5</v>
      </c>
      <c r="L273" s="186">
        <v>2280</v>
      </c>
      <c r="M273" s="186">
        <v>0</v>
      </c>
      <c r="N273" s="186">
        <v>6309.38</v>
      </c>
      <c r="O273" s="187">
        <v>25</v>
      </c>
      <c r="P273" s="186">
        <v>50</v>
      </c>
      <c r="Q273" s="186">
        <f>K273+L273+M273+N273+O273+P273</f>
        <v>10816.880000000001</v>
      </c>
      <c r="R273" s="186">
        <f>J273</f>
        <v>75000</v>
      </c>
      <c r="S273" s="186">
        <f>R273-Q273</f>
        <v>64183.119999999995</v>
      </c>
    </row>
    <row r="274" spans="1:19" s="34" customFormat="1" ht="24" customHeight="1">
      <c r="A274" s="177">
        <v>263</v>
      </c>
      <c r="B274" s="188" t="s">
        <v>1646</v>
      </c>
      <c r="C274" s="181" t="s">
        <v>1375</v>
      </c>
      <c r="D274" s="179" t="s">
        <v>438</v>
      </c>
      <c r="E274" s="178" t="s">
        <v>1647</v>
      </c>
      <c r="F274" s="183" t="s">
        <v>449</v>
      </c>
      <c r="G274" s="184">
        <v>45717</v>
      </c>
      <c r="H274" s="184">
        <v>45901</v>
      </c>
      <c r="I274" s="185" t="s">
        <v>10</v>
      </c>
      <c r="J274" s="186">
        <v>75000</v>
      </c>
      <c r="K274" s="186">
        <v>2152.5</v>
      </c>
      <c r="L274" s="186">
        <v>2280</v>
      </c>
      <c r="M274" s="186">
        <v>0</v>
      </c>
      <c r="N274" s="186">
        <v>6309.38</v>
      </c>
      <c r="O274" s="187">
        <v>25</v>
      </c>
      <c r="P274" s="186">
        <v>0</v>
      </c>
      <c r="Q274" s="186">
        <f>K274+L274+M274+N274+O274+P274</f>
        <v>10766.880000000001</v>
      </c>
      <c r="R274" s="186">
        <f>J274</f>
        <v>75000</v>
      </c>
      <c r="S274" s="186">
        <f>R274-Q274</f>
        <v>64233.119999999995</v>
      </c>
    </row>
    <row r="275" spans="1:19" s="34" customFormat="1" ht="24" customHeight="1">
      <c r="A275" s="177">
        <v>264</v>
      </c>
      <c r="B275" s="188" t="s">
        <v>1441</v>
      </c>
      <c r="C275" s="181" t="s">
        <v>1375</v>
      </c>
      <c r="D275" s="179" t="s">
        <v>438</v>
      </c>
      <c r="E275" s="178" t="s">
        <v>1442</v>
      </c>
      <c r="F275" s="183" t="s">
        <v>449</v>
      </c>
      <c r="G275" s="184">
        <v>45658</v>
      </c>
      <c r="H275" s="184">
        <v>45839</v>
      </c>
      <c r="I275" s="185" t="s">
        <v>10</v>
      </c>
      <c r="J275" s="186">
        <v>75000</v>
      </c>
      <c r="K275" s="186">
        <v>2152.5</v>
      </c>
      <c r="L275" s="186">
        <v>2280</v>
      </c>
      <c r="M275" s="186">
        <v>5146.38</v>
      </c>
      <c r="N275" s="186">
        <v>5280.1</v>
      </c>
      <c r="O275" s="187">
        <v>25</v>
      </c>
      <c r="P275" s="186">
        <v>0</v>
      </c>
      <c r="Q275" s="186">
        <f>K275+L275+M275+N275+O275+P275</f>
        <v>14883.980000000001</v>
      </c>
      <c r="R275" s="186">
        <f>J275</f>
        <v>75000</v>
      </c>
      <c r="S275" s="186">
        <f>R275-Q275</f>
        <v>60116.02</v>
      </c>
    </row>
    <row r="276" spans="1:19" s="34" customFormat="1" ht="24" customHeight="1">
      <c r="A276" s="177">
        <v>265</v>
      </c>
      <c r="B276" s="188" t="s">
        <v>1686</v>
      </c>
      <c r="C276" s="181" t="s">
        <v>1622</v>
      </c>
      <c r="D276" s="179" t="s">
        <v>438</v>
      </c>
      <c r="E276" s="178" t="s">
        <v>960</v>
      </c>
      <c r="F276" s="183" t="s">
        <v>449</v>
      </c>
      <c r="G276" s="184">
        <v>45597</v>
      </c>
      <c r="H276" s="184">
        <v>45778</v>
      </c>
      <c r="I276" s="185" t="s">
        <v>10</v>
      </c>
      <c r="J276" s="186">
        <v>41000</v>
      </c>
      <c r="K276" s="186">
        <v>1176.7</v>
      </c>
      <c r="L276" s="186">
        <v>1246.4000000000001</v>
      </c>
      <c r="M276" s="186">
        <v>0</v>
      </c>
      <c r="N276" s="186">
        <v>583.79</v>
      </c>
      <c r="O276" s="187">
        <v>25</v>
      </c>
      <c r="P276" s="186">
        <v>0</v>
      </c>
      <c r="Q276" s="186">
        <f>K276+L276+M276+N276+O276+P276</f>
        <v>3031.8900000000003</v>
      </c>
      <c r="R276" s="186">
        <f>J276</f>
        <v>41000</v>
      </c>
      <c r="S276" s="186">
        <f>R276-Q276</f>
        <v>37968.11</v>
      </c>
    </row>
    <row r="277" spans="1:19" s="34" customFormat="1" ht="24" customHeight="1">
      <c r="A277" s="177">
        <v>266</v>
      </c>
      <c r="B277" s="188" t="s">
        <v>1404</v>
      </c>
      <c r="C277" s="181" t="s">
        <v>1375</v>
      </c>
      <c r="D277" s="179" t="s">
        <v>438</v>
      </c>
      <c r="E277" s="178" t="s">
        <v>1378</v>
      </c>
      <c r="F277" s="183" t="s">
        <v>449</v>
      </c>
      <c r="G277" s="184">
        <v>45658</v>
      </c>
      <c r="H277" s="184">
        <v>45839</v>
      </c>
      <c r="I277" s="185" t="s">
        <v>10</v>
      </c>
      <c r="J277" s="186">
        <v>75000</v>
      </c>
      <c r="K277" s="186">
        <v>2152.5</v>
      </c>
      <c r="L277" s="186">
        <v>2280</v>
      </c>
      <c r="M277" s="186">
        <v>0</v>
      </c>
      <c r="N277" s="186">
        <v>6309.38</v>
      </c>
      <c r="O277" s="187">
        <v>25</v>
      </c>
      <c r="P277" s="186">
        <v>0</v>
      </c>
      <c r="Q277" s="186">
        <f>K277+L277+M277+N277+O277+P277</f>
        <v>10766.880000000001</v>
      </c>
      <c r="R277" s="186">
        <f>J277</f>
        <v>75000</v>
      </c>
      <c r="S277" s="186">
        <f>R277-Q277</f>
        <v>64233.119999999995</v>
      </c>
    </row>
    <row r="278" spans="1:19" s="34" customFormat="1" ht="24" customHeight="1">
      <c r="A278" s="177">
        <v>267</v>
      </c>
      <c r="B278" s="188" t="s">
        <v>1377</v>
      </c>
      <c r="C278" s="181" t="s">
        <v>568</v>
      </c>
      <c r="D278" s="179" t="s">
        <v>438</v>
      </c>
      <c r="E278" s="178" t="s">
        <v>1378</v>
      </c>
      <c r="F278" s="183" t="s">
        <v>449</v>
      </c>
      <c r="G278" s="184">
        <v>45717</v>
      </c>
      <c r="H278" s="184">
        <v>45901</v>
      </c>
      <c r="I278" s="185" t="s">
        <v>10</v>
      </c>
      <c r="J278" s="186">
        <v>75000</v>
      </c>
      <c r="K278" s="186">
        <v>2152.5</v>
      </c>
      <c r="L278" s="186">
        <v>2280</v>
      </c>
      <c r="M278" s="186">
        <v>0</v>
      </c>
      <c r="N278" s="186">
        <v>6309.38</v>
      </c>
      <c r="O278" s="187">
        <v>25</v>
      </c>
      <c r="P278" s="186">
        <v>0</v>
      </c>
      <c r="Q278" s="186">
        <f>K278+L278+M278+N278+O278+P278</f>
        <v>10766.880000000001</v>
      </c>
      <c r="R278" s="186">
        <f>J278</f>
        <v>75000</v>
      </c>
      <c r="S278" s="186">
        <f>R278-Q278</f>
        <v>64233.119999999995</v>
      </c>
    </row>
    <row r="279" spans="1:19" s="34" customFormat="1" ht="24" customHeight="1">
      <c r="A279" s="177">
        <v>268</v>
      </c>
      <c r="B279" s="188" t="s">
        <v>1381</v>
      </c>
      <c r="C279" s="181" t="s">
        <v>568</v>
      </c>
      <c r="D279" s="179" t="s">
        <v>438</v>
      </c>
      <c r="E279" s="178" t="s">
        <v>1378</v>
      </c>
      <c r="F279" s="183" t="s">
        <v>449</v>
      </c>
      <c r="G279" s="184">
        <v>45748</v>
      </c>
      <c r="H279" s="184">
        <v>45931</v>
      </c>
      <c r="I279" s="185" t="s">
        <v>9</v>
      </c>
      <c r="J279" s="186">
        <v>32090.3</v>
      </c>
      <c r="K279" s="186">
        <v>920.99</v>
      </c>
      <c r="L279" s="186">
        <v>975.55</v>
      </c>
      <c r="M279" s="186">
        <v>0</v>
      </c>
      <c r="N279" s="186">
        <v>0</v>
      </c>
      <c r="O279" s="187">
        <v>25</v>
      </c>
      <c r="P279" s="186">
        <v>0</v>
      </c>
      <c r="Q279" s="186">
        <f>K279+L279+M279+N279+O279+P279</f>
        <v>1921.54</v>
      </c>
      <c r="R279" s="186">
        <f>J279</f>
        <v>32090.3</v>
      </c>
      <c r="S279" s="186">
        <f>R279-Q279</f>
        <v>30168.76</v>
      </c>
    </row>
    <row r="280" spans="1:19" s="34" customFormat="1" ht="24" customHeight="1">
      <c r="A280" s="177">
        <v>269</v>
      </c>
      <c r="B280" s="188" t="s">
        <v>1621</v>
      </c>
      <c r="C280" s="181" t="s">
        <v>1622</v>
      </c>
      <c r="D280" s="179" t="s">
        <v>438</v>
      </c>
      <c r="E280" s="178" t="s">
        <v>1378</v>
      </c>
      <c r="F280" s="183" t="s">
        <v>449</v>
      </c>
      <c r="G280" s="184">
        <v>45597</v>
      </c>
      <c r="H280" s="184">
        <v>45778</v>
      </c>
      <c r="I280" s="185" t="s">
        <v>9</v>
      </c>
      <c r="J280" s="186">
        <v>41000</v>
      </c>
      <c r="K280" s="186">
        <v>1176.7</v>
      </c>
      <c r="L280" s="186">
        <v>1246.4000000000001</v>
      </c>
      <c r="M280" s="186">
        <v>0</v>
      </c>
      <c r="N280" s="186">
        <v>583.79</v>
      </c>
      <c r="O280" s="187">
        <v>25</v>
      </c>
      <c r="P280" s="186">
        <v>0</v>
      </c>
      <c r="Q280" s="186">
        <f>K280+L280+M280+N280+O280+P280</f>
        <v>3031.8900000000003</v>
      </c>
      <c r="R280" s="186">
        <f>J280</f>
        <v>41000</v>
      </c>
      <c r="S280" s="186">
        <f>R280-Q280</f>
        <v>37968.11</v>
      </c>
    </row>
    <row r="281" spans="1:19" s="34" customFormat="1" ht="24" customHeight="1">
      <c r="A281" s="177">
        <v>270</v>
      </c>
      <c r="B281" s="188" t="s">
        <v>1656</v>
      </c>
      <c r="C281" s="181" t="s">
        <v>435</v>
      </c>
      <c r="D281" s="179" t="s">
        <v>438</v>
      </c>
      <c r="E281" s="178" t="s">
        <v>1378</v>
      </c>
      <c r="F281" s="183" t="s">
        <v>449</v>
      </c>
      <c r="G281" s="184">
        <v>45717</v>
      </c>
      <c r="H281" s="184">
        <v>45901</v>
      </c>
      <c r="I281" s="185" t="s">
        <v>10</v>
      </c>
      <c r="J281" s="186">
        <v>65000</v>
      </c>
      <c r="K281" s="186">
        <v>1865.5</v>
      </c>
      <c r="L281" s="186">
        <v>1976</v>
      </c>
      <c r="M281" s="186">
        <v>0</v>
      </c>
      <c r="N281" s="186">
        <v>4427.58</v>
      </c>
      <c r="O281" s="187">
        <v>25</v>
      </c>
      <c r="P281" s="186">
        <v>0</v>
      </c>
      <c r="Q281" s="186">
        <f>K281+L281+M281+N281+O281+P281</f>
        <v>8294.08</v>
      </c>
      <c r="R281" s="186">
        <f>J281</f>
        <v>65000</v>
      </c>
      <c r="S281" s="186">
        <f>R281-Q281</f>
        <v>56705.919999999998</v>
      </c>
    </row>
    <row r="282" spans="1:19" s="34" customFormat="1" ht="24" customHeight="1">
      <c r="A282" s="177">
        <v>271</v>
      </c>
      <c r="B282" s="188" t="s">
        <v>1385</v>
      </c>
      <c r="C282" s="181" t="s">
        <v>1375</v>
      </c>
      <c r="D282" s="179" t="s">
        <v>438</v>
      </c>
      <c r="E282" s="178" t="s">
        <v>1386</v>
      </c>
      <c r="F282" s="183" t="s">
        <v>449</v>
      </c>
      <c r="G282" s="184">
        <v>45717</v>
      </c>
      <c r="H282" s="184">
        <v>45901</v>
      </c>
      <c r="I282" s="185" t="s">
        <v>10</v>
      </c>
      <c r="J282" s="186">
        <v>75000</v>
      </c>
      <c r="K282" s="186">
        <v>2152.5</v>
      </c>
      <c r="L282" s="186">
        <v>2280</v>
      </c>
      <c r="M282" s="186">
        <v>0</v>
      </c>
      <c r="N282" s="186">
        <v>6309.38</v>
      </c>
      <c r="O282" s="187">
        <v>25</v>
      </c>
      <c r="P282" s="186">
        <v>0</v>
      </c>
      <c r="Q282" s="186">
        <f>K282+L282+M282+N282+O282+P282</f>
        <v>10766.880000000001</v>
      </c>
      <c r="R282" s="186">
        <f>J282</f>
        <v>75000</v>
      </c>
      <c r="S282" s="186">
        <f>R282-Q282</f>
        <v>64233.119999999995</v>
      </c>
    </row>
    <row r="283" spans="1:19" s="34" customFormat="1" ht="24" customHeight="1">
      <c r="A283" s="177">
        <v>272</v>
      </c>
      <c r="B283" s="188" t="s">
        <v>1666</v>
      </c>
      <c r="C283" s="181" t="s">
        <v>1375</v>
      </c>
      <c r="D283" s="179" t="s">
        <v>438</v>
      </c>
      <c r="E283" s="178" t="s">
        <v>1667</v>
      </c>
      <c r="F283" s="183" t="s">
        <v>449</v>
      </c>
      <c r="G283" s="184">
        <v>45658</v>
      </c>
      <c r="H283" s="184">
        <v>45839</v>
      </c>
      <c r="I283" s="185" t="s">
        <v>10</v>
      </c>
      <c r="J283" s="186">
        <v>75000</v>
      </c>
      <c r="K283" s="186">
        <v>2152.5</v>
      </c>
      <c r="L283" s="186">
        <v>2280</v>
      </c>
      <c r="M283" s="186">
        <v>0</v>
      </c>
      <c r="N283" s="186">
        <v>6309.38</v>
      </c>
      <c r="O283" s="187">
        <v>25</v>
      </c>
      <c r="P283" s="186">
        <v>0</v>
      </c>
      <c r="Q283" s="186">
        <f>K283+L283+M283+N283+O283+P283</f>
        <v>10766.880000000001</v>
      </c>
      <c r="R283" s="186">
        <f>J283</f>
        <v>75000</v>
      </c>
      <c r="S283" s="186">
        <f>R283-Q283</f>
        <v>64233.119999999995</v>
      </c>
    </row>
    <row r="284" spans="1:19" s="34" customFormat="1" ht="24" customHeight="1">
      <c r="A284" s="177">
        <v>273</v>
      </c>
      <c r="B284" s="188" t="s">
        <v>1506</v>
      </c>
      <c r="C284" s="181" t="s">
        <v>1375</v>
      </c>
      <c r="D284" s="179" t="s">
        <v>438</v>
      </c>
      <c r="E284" s="178" t="s">
        <v>1507</v>
      </c>
      <c r="F284" s="183" t="s">
        <v>449</v>
      </c>
      <c r="G284" s="184">
        <v>45658</v>
      </c>
      <c r="H284" s="184">
        <v>45839</v>
      </c>
      <c r="I284" s="185" t="s">
        <v>10</v>
      </c>
      <c r="J284" s="186">
        <v>75000</v>
      </c>
      <c r="K284" s="186">
        <v>2152.5</v>
      </c>
      <c r="L284" s="186">
        <v>2280</v>
      </c>
      <c r="M284" s="186">
        <v>0</v>
      </c>
      <c r="N284" s="186">
        <v>6309.38</v>
      </c>
      <c r="O284" s="187">
        <v>25</v>
      </c>
      <c r="P284" s="186">
        <v>0</v>
      </c>
      <c r="Q284" s="186">
        <f>K284+L284+M284+N284+O284+P284</f>
        <v>10766.880000000001</v>
      </c>
      <c r="R284" s="186">
        <f>J284</f>
        <v>75000</v>
      </c>
      <c r="S284" s="186">
        <f>R284-Q284</f>
        <v>64233.119999999995</v>
      </c>
    </row>
    <row r="285" spans="1:19" s="34" customFormat="1" ht="24" customHeight="1">
      <c r="A285" s="177">
        <v>274</v>
      </c>
      <c r="B285" s="188" t="s">
        <v>1533</v>
      </c>
      <c r="C285" s="181" t="s">
        <v>1375</v>
      </c>
      <c r="D285" s="179" t="s">
        <v>438</v>
      </c>
      <c r="E285" s="178" t="s">
        <v>1534</v>
      </c>
      <c r="F285" s="183" t="s">
        <v>449</v>
      </c>
      <c r="G285" s="184">
        <v>45748</v>
      </c>
      <c r="H285" s="184">
        <v>45931</v>
      </c>
      <c r="I285" s="185" t="s">
        <v>10</v>
      </c>
      <c r="J285" s="186">
        <v>75000</v>
      </c>
      <c r="K285" s="186">
        <v>2152.5</v>
      </c>
      <c r="L285" s="186">
        <v>2280</v>
      </c>
      <c r="M285" s="186">
        <v>0</v>
      </c>
      <c r="N285" s="186">
        <v>6309.38</v>
      </c>
      <c r="O285" s="187">
        <v>25</v>
      </c>
      <c r="P285" s="186">
        <v>0</v>
      </c>
      <c r="Q285" s="186">
        <f>K285+L285+M285+N285+O285+P285</f>
        <v>10766.880000000001</v>
      </c>
      <c r="R285" s="186">
        <f>J285</f>
        <v>75000</v>
      </c>
      <c r="S285" s="186">
        <f>R285-Q285</f>
        <v>64233.119999999995</v>
      </c>
    </row>
    <row r="286" spans="1:19" s="34" customFormat="1" ht="24" customHeight="1">
      <c r="A286" s="177">
        <v>275</v>
      </c>
      <c r="B286" s="188" t="s">
        <v>1565</v>
      </c>
      <c r="C286" s="181" t="s">
        <v>1375</v>
      </c>
      <c r="D286" s="179" t="s">
        <v>438</v>
      </c>
      <c r="E286" s="178" t="s">
        <v>1566</v>
      </c>
      <c r="F286" s="183" t="s">
        <v>449</v>
      </c>
      <c r="G286" s="184">
        <v>45597</v>
      </c>
      <c r="H286" s="184">
        <v>45778</v>
      </c>
      <c r="I286" s="185" t="s">
        <v>10</v>
      </c>
      <c r="J286" s="186">
        <v>75000</v>
      </c>
      <c r="K286" s="186">
        <v>2152.5</v>
      </c>
      <c r="L286" s="186">
        <v>2280</v>
      </c>
      <c r="M286" s="186">
        <v>0</v>
      </c>
      <c r="N286" s="186">
        <v>6309.38</v>
      </c>
      <c r="O286" s="187">
        <v>25</v>
      </c>
      <c r="P286" s="186">
        <v>0</v>
      </c>
      <c r="Q286" s="186">
        <f>K286+L286+M286+N286+O286+P286</f>
        <v>10766.880000000001</v>
      </c>
      <c r="R286" s="186">
        <f>J286</f>
        <v>75000</v>
      </c>
      <c r="S286" s="186">
        <f>R286-Q286</f>
        <v>64233.119999999995</v>
      </c>
    </row>
    <row r="287" spans="1:19">
      <c r="A287" s="232" t="s">
        <v>8</v>
      </c>
      <c r="B287" s="232"/>
      <c r="C287" s="232"/>
      <c r="D287" s="232"/>
      <c r="E287" s="232"/>
      <c r="F287" s="232"/>
      <c r="G287" s="232"/>
      <c r="H287" s="232"/>
      <c r="I287" s="233"/>
      <c r="J287" s="202">
        <f>SUM(J12:J286)</f>
        <v>17752692.300000001</v>
      </c>
      <c r="K287" s="202">
        <f t="shared" ref="K287:R287" si="0">SUM(K12:K286)</f>
        <v>509502.27000000025</v>
      </c>
      <c r="L287" s="202">
        <f t="shared" si="0"/>
        <v>539681.85000000044</v>
      </c>
      <c r="M287" s="202">
        <f>SUM(M12:M286)</f>
        <v>75480.240000000005</v>
      </c>
      <c r="N287" s="202">
        <f t="shared" si="0"/>
        <v>1349239.8699999994</v>
      </c>
      <c r="O287" s="202">
        <f t="shared" si="0"/>
        <v>6875</v>
      </c>
      <c r="P287" s="202">
        <f t="shared" si="0"/>
        <v>392422.73000000004</v>
      </c>
      <c r="Q287" s="202">
        <f t="shared" si="0"/>
        <v>2873201.9599999986</v>
      </c>
      <c r="R287" s="202">
        <f t="shared" si="0"/>
        <v>17752692.300000001</v>
      </c>
      <c r="S287" s="202">
        <f t="shared" ref="K287:S287" si="1">SUM(S12:S286)</f>
        <v>14879490.339999987</v>
      </c>
    </row>
    <row r="288" spans="1:19" ht="15.75">
      <c r="A288" s="66"/>
      <c r="B288" s="66" t="s">
        <v>1708</v>
      </c>
      <c r="C288" s="206"/>
      <c r="D288" s="207"/>
      <c r="E288" s="207"/>
      <c r="F288" s="206"/>
      <c r="G288" s="208"/>
      <c r="H288" s="208"/>
      <c r="I288" s="206"/>
      <c r="J288" s="209"/>
      <c r="K288" s="209"/>
      <c r="L288" s="203"/>
      <c r="M288" s="203"/>
      <c r="N288" s="203"/>
      <c r="O288" s="203"/>
      <c r="P288" s="203"/>
      <c r="Q288" s="203"/>
      <c r="R288" s="203"/>
      <c r="S288" s="203"/>
    </row>
    <row r="289" spans="1:19" ht="15.75">
      <c r="A289" s="210"/>
      <c r="B289" s="66" t="s">
        <v>1732</v>
      </c>
      <c r="C289" s="206"/>
      <c r="D289" s="207"/>
      <c r="E289" s="207"/>
      <c r="F289" s="206"/>
      <c r="G289" s="208"/>
      <c r="H289" s="208"/>
      <c r="I289" s="206"/>
      <c r="J289" s="209"/>
      <c r="K289" s="209"/>
      <c r="L289" s="203"/>
      <c r="M289" s="203"/>
      <c r="N289" s="203"/>
      <c r="O289" s="203"/>
      <c r="P289" s="203"/>
      <c r="Q289" s="203"/>
      <c r="R289" s="203"/>
      <c r="S289" s="203"/>
    </row>
    <row r="290" spans="1:19" ht="15.75">
      <c r="A290" s="210"/>
      <c r="B290" s="206"/>
      <c r="C290" s="206"/>
      <c r="D290" s="207"/>
      <c r="E290" s="207"/>
      <c r="F290" s="206"/>
      <c r="G290" s="208"/>
      <c r="H290" s="208"/>
      <c r="I290" s="206"/>
      <c r="J290" s="209"/>
      <c r="K290" s="209"/>
      <c r="L290" s="203"/>
      <c r="M290" s="203"/>
      <c r="N290" s="203"/>
      <c r="O290" s="203"/>
      <c r="P290" s="203"/>
      <c r="Q290" s="203"/>
      <c r="R290" s="203"/>
      <c r="S290" s="203"/>
    </row>
    <row r="291" spans="1:19">
      <c r="A291" s="210"/>
      <c r="B291" s="66" t="s">
        <v>7</v>
      </c>
      <c r="C291" s="66"/>
      <c r="D291" s="67" t="s">
        <v>5</v>
      </c>
      <c r="E291" s="67"/>
      <c r="F291" s="67" t="s">
        <v>456</v>
      </c>
      <c r="G291" s="68"/>
      <c r="H291" s="66"/>
      <c r="I291" s="66" t="s">
        <v>6</v>
      </c>
      <c r="J291" s="66"/>
      <c r="K291" s="211"/>
      <c r="L291" s="204"/>
      <c r="M291" s="204"/>
      <c r="N291" s="205"/>
      <c r="O291" s="205"/>
      <c r="P291" s="204"/>
      <c r="Q291" s="205"/>
      <c r="R291" s="204"/>
      <c r="S291" s="204"/>
    </row>
    <row r="292" spans="1:19">
      <c r="A292" s="210"/>
      <c r="B292" s="66"/>
      <c r="C292" s="66"/>
      <c r="D292" s="67"/>
      <c r="E292" s="67"/>
      <c r="F292" s="67"/>
      <c r="G292" s="68"/>
      <c r="H292" s="66"/>
      <c r="I292" s="66"/>
      <c r="J292" s="66"/>
      <c r="K292" s="211"/>
      <c r="L292" s="204"/>
      <c r="M292" s="204"/>
      <c r="N292" s="205"/>
      <c r="O292" s="204"/>
      <c r="P292" s="204"/>
      <c r="Q292" s="205"/>
      <c r="R292" s="205"/>
      <c r="S292" s="205"/>
    </row>
    <row r="293" spans="1:19">
      <c r="A293" s="210"/>
      <c r="B293" s="66"/>
      <c r="C293" s="66"/>
      <c r="D293" s="67"/>
      <c r="E293" s="67"/>
      <c r="F293" s="67"/>
      <c r="G293" s="68"/>
      <c r="H293" s="66"/>
      <c r="I293" s="66"/>
      <c r="J293" s="66"/>
      <c r="K293" s="211"/>
      <c r="L293" s="204"/>
      <c r="M293" s="204"/>
      <c r="N293" s="205"/>
      <c r="O293" s="204"/>
      <c r="P293" s="204"/>
      <c r="Q293" s="204"/>
      <c r="R293" s="204"/>
      <c r="S293" s="204"/>
    </row>
    <row r="294" spans="1:19" ht="15.75">
      <c r="A294" s="210"/>
      <c r="B294" s="212"/>
      <c r="C294" s="212"/>
      <c r="D294" s="213"/>
      <c r="E294" s="213"/>
      <c r="F294" s="67"/>
      <c r="G294" s="214"/>
      <c r="H294" s="66"/>
      <c r="I294" s="66"/>
      <c r="J294" s="66"/>
      <c r="K294" s="211"/>
      <c r="L294" s="205"/>
      <c r="M294" s="204"/>
      <c r="N294" s="205"/>
      <c r="O294" s="205"/>
      <c r="P294" s="205"/>
      <c r="Q294" s="204"/>
      <c r="R294" s="204"/>
      <c r="S294" s="204"/>
    </row>
    <row r="295" spans="1:19" ht="15.75">
      <c r="A295" s="210"/>
      <c r="B295" s="212" t="s">
        <v>788</v>
      </c>
      <c r="C295" s="212"/>
      <c r="D295" s="234" t="s">
        <v>608</v>
      </c>
      <c r="E295" s="234"/>
      <c r="F295" s="213"/>
      <c r="G295" s="214"/>
      <c r="H295" s="66"/>
      <c r="I295" s="215" t="s">
        <v>996</v>
      </c>
      <c r="J295" s="66"/>
      <c r="K295" s="211"/>
      <c r="L295" s="204"/>
      <c r="M295" s="204"/>
      <c r="N295" s="204"/>
      <c r="O295" s="204"/>
      <c r="P295" s="204"/>
      <c r="Q295" s="204"/>
      <c r="R295" s="204"/>
      <c r="S295" s="204"/>
    </row>
    <row r="296" spans="1:19" ht="15.75">
      <c r="A296" s="210"/>
      <c r="B296" s="66" t="s">
        <v>787</v>
      </c>
      <c r="C296" s="212"/>
      <c r="D296" s="235" t="s">
        <v>607</v>
      </c>
      <c r="E296" s="235"/>
      <c r="F296" s="67"/>
      <c r="G296" s="67"/>
      <c r="H296" s="66"/>
      <c r="I296" s="66" t="s">
        <v>997</v>
      </c>
      <c r="J296" s="66"/>
      <c r="K296" s="211"/>
      <c r="L296" s="204"/>
      <c r="M296" s="204"/>
      <c r="N296" s="205"/>
      <c r="O296" s="204"/>
      <c r="P296" s="204"/>
      <c r="Q296" s="204"/>
      <c r="R296" s="204"/>
      <c r="S296" s="204"/>
    </row>
    <row r="297" spans="1:19" ht="15.75">
      <c r="A297" s="216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</row>
    <row r="298" spans="1:19" ht="15.75">
      <c r="A298" s="216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</row>
  </sheetData>
  <sortState ref="A12:S286">
    <sortCondition ref="A12:A286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87:I287"/>
    <mergeCell ref="D295:E295"/>
    <mergeCell ref="D296:E296"/>
    <mergeCell ref="G9:H10"/>
    <mergeCell ref="I9:I11"/>
  </mergeCells>
  <pageMargins left="0.70866141732283472" right="0.70866141732283472" top="0.74803149606299213" bottom="0.74803149606299213" header="0.31496062992125984" footer="0.31496062992125984"/>
  <pageSetup paperSize="5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8"/>
  <sheetViews>
    <sheetView showGridLines="0" showRuler="0" view="pageLayout" zoomScale="110" zoomScaleNormal="70" zoomScaleSheetLayoutView="110" zoomScalePageLayoutView="110" workbookViewId="0">
      <selection activeCell="C3" sqref="C3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37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8"/>
      <c r="Q5" s="237"/>
      <c r="R5" s="237"/>
      <c r="S5" s="237"/>
    </row>
    <row r="6" spans="1:24" ht="21" customHeight="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  <c r="Q6" s="237"/>
      <c r="R6" s="237"/>
      <c r="S6" s="237"/>
    </row>
    <row r="7" spans="1:24" ht="21.4" customHeight="1">
      <c r="A7" s="249" t="s">
        <v>478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W7" s="21"/>
    </row>
    <row r="8" spans="1:24" ht="21.4" customHeight="1">
      <c r="A8" s="249" t="s">
        <v>1725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50"/>
      <c r="Q8" s="249"/>
      <c r="R8" s="249"/>
      <c r="S8" s="249"/>
      <c r="W8" s="21"/>
    </row>
    <row r="9" spans="1:24" ht="14.25" customHeight="1">
      <c r="A9" s="253" t="s">
        <v>0</v>
      </c>
      <c r="B9" s="256" t="s">
        <v>27</v>
      </c>
      <c r="C9" s="256" t="s">
        <v>12</v>
      </c>
      <c r="D9" s="256" t="s">
        <v>13</v>
      </c>
      <c r="E9" s="256" t="s">
        <v>385</v>
      </c>
      <c r="F9" s="256" t="s">
        <v>14</v>
      </c>
      <c r="G9" s="259" t="s">
        <v>420</v>
      </c>
      <c r="H9" s="260"/>
      <c r="I9" s="256" t="s">
        <v>15</v>
      </c>
      <c r="J9" s="256" t="s">
        <v>16</v>
      </c>
      <c r="K9" s="244" t="s">
        <v>803</v>
      </c>
      <c r="L9" s="244"/>
      <c r="M9" s="244"/>
      <c r="N9" s="244"/>
      <c r="O9" s="244"/>
      <c r="P9" s="244"/>
      <c r="Q9" s="244"/>
      <c r="R9" s="231" t="s">
        <v>23</v>
      </c>
      <c r="S9" s="231" t="s">
        <v>24</v>
      </c>
      <c r="W9" s="21"/>
    </row>
    <row r="10" spans="1:24" ht="15" customHeight="1">
      <c r="A10" s="254"/>
      <c r="B10" s="257"/>
      <c r="C10" s="257"/>
      <c r="D10" s="257"/>
      <c r="E10" s="257"/>
      <c r="F10" s="257"/>
      <c r="G10" s="261"/>
      <c r="H10" s="262"/>
      <c r="I10" s="257"/>
      <c r="J10" s="257"/>
      <c r="K10" s="245" t="s">
        <v>25</v>
      </c>
      <c r="L10" s="245"/>
      <c r="M10" s="245"/>
      <c r="N10" s="245"/>
      <c r="O10" s="245"/>
      <c r="P10" s="231" t="s">
        <v>436</v>
      </c>
      <c r="Q10" s="231" t="s">
        <v>20</v>
      </c>
      <c r="R10" s="231"/>
      <c r="S10" s="231"/>
    </row>
    <row r="11" spans="1:24" ht="24.75" customHeight="1">
      <c r="A11" s="255"/>
      <c r="B11" s="258"/>
      <c r="C11" s="258"/>
      <c r="D11" s="258"/>
      <c r="E11" s="258"/>
      <c r="F11" s="258"/>
      <c r="G11" s="86" t="s">
        <v>421</v>
      </c>
      <c r="H11" s="86" t="s">
        <v>422</v>
      </c>
      <c r="I11" s="258"/>
      <c r="J11" s="258"/>
      <c r="K11" s="106" t="s">
        <v>17</v>
      </c>
      <c r="L11" s="106" t="s">
        <v>19</v>
      </c>
      <c r="M11" s="106" t="s">
        <v>18</v>
      </c>
      <c r="N11" s="106" t="s">
        <v>21</v>
      </c>
      <c r="O11" s="106" t="s">
        <v>22</v>
      </c>
      <c r="P11" s="231"/>
      <c r="Q11" s="231"/>
      <c r="R11" s="231"/>
      <c r="S11" s="231"/>
      <c r="T11" s="11"/>
      <c r="U11" s="11"/>
      <c r="V11" s="11"/>
      <c r="W11" s="11"/>
      <c r="X11" s="11"/>
    </row>
    <row r="12" spans="1:24" ht="24" customHeight="1">
      <c r="A12" s="117">
        <v>1</v>
      </c>
      <c r="B12" s="114" t="s">
        <v>479</v>
      </c>
      <c r="C12" s="114" t="s">
        <v>908</v>
      </c>
      <c r="D12" s="115" t="s">
        <v>458</v>
      </c>
      <c r="E12" s="116" t="s">
        <v>437</v>
      </c>
      <c r="F12" s="117" t="s">
        <v>449</v>
      </c>
      <c r="G12" s="113">
        <v>45658</v>
      </c>
      <c r="H12" s="113">
        <v>45839</v>
      </c>
      <c r="I12" s="118" t="s">
        <v>10</v>
      </c>
      <c r="J12" s="105">
        <v>100000</v>
      </c>
      <c r="K12" s="105">
        <v>2870</v>
      </c>
      <c r="L12" s="105">
        <v>3040</v>
      </c>
      <c r="M12" s="105">
        <v>0</v>
      </c>
      <c r="N12" s="105">
        <v>12105.37</v>
      </c>
      <c r="O12" s="105">
        <v>25</v>
      </c>
      <c r="P12" s="105">
        <v>50</v>
      </c>
      <c r="Q12" s="105">
        <f>K12+L12+M12+N12+O12+P12</f>
        <v>18090.370000000003</v>
      </c>
      <c r="R12" s="105">
        <f>J12</f>
        <v>100000</v>
      </c>
      <c r="S12" s="105">
        <f>R12-Q12</f>
        <v>81909.63</v>
      </c>
      <c r="W12" s="21"/>
    </row>
    <row r="13" spans="1:24" ht="24" customHeight="1">
      <c r="A13" s="117">
        <v>2</v>
      </c>
      <c r="B13" s="114" t="s">
        <v>951</v>
      </c>
      <c r="C13" s="114" t="s">
        <v>262</v>
      </c>
      <c r="D13" s="115" t="s">
        <v>458</v>
      </c>
      <c r="E13" s="116" t="s">
        <v>437</v>
      </c>
      <c r="F13" s="117" t="s">
        <v>449</v>
      </c>
      <c r="G13" s="113">
        <v>45748</v>
      </c>
      <c r="H13" s="113">
        <v>45931</v>
      </c>
      <c r="I13" s="118" t="s">
        <v>9</v>
      </c>
      <c r="J13" s="105">
        <v>55000</v>
      </c>
      <c r="K13" s="85">
        <v>1578.5</v>
      </c>
      <c r="L13" s="85">
        <v>1672</v>
      </c>
      <c r="M13" s="105">
        <v>1715.49</v>
      </c>
      <c r="N13" s="105">
        <v>2302.36</v>
      </c>
      <c r="O13" s="105">
        <v>25</v>
      </c>
      <c r="P13" s="105">
        <v>0</v>
      </c>
      <c r="Q13" s="105">
        <f t="shared" ref="Q13" si="0">K13+L13+M13+N13+O13+P13</f>
        <v>7293.35</v>
      </c>
      <c r="R13" s="105">
        <f t="shared" ref="R13" si="1">J13</f>
        <v>55000</v>
      </c>
      <c r="S13" s="105">
        <f t="shared" ref="S13" si="2">R13-Q13</f>
        <v>47706.65</v>
      </c>
      <c r="W13" s="21"/>
    </row>
    <row r="14" spans="1:24" ht="24" customHeight="1">
      <c r="A14" s="117">
        <v>3</v>
      </c>
      <c r="B14" s="114" t="s">
        <v>952</v>
      </c>
      <c r="C14" s="114" t="s">
        <v>262</v>
      </c>
      <c r="D14" s="115" t="s">
        <v>458</v>
      </c>
      <c r="E14" s="116" t="s">
        <v>437</v>
      </c>
      <c r="F14" s="117" t="s">
        <v>449</v>
      </c>
      <c r="G14" s="113">
        <v>45748</v>
      </c>
      <c r="H14" s="113">
        <v>45931</v>
      </c>
      <c r="I14" s="118" t="s">
        <v>10</v>
      </c>
      <c r="J14" s="105">
        <v>55000</v>
      </c>
      <c r="K14" s="105">
        <v>1578.5</v>
      </c>
      <c r="L14" s="105">
        <v>1672</v>
      </c>
      <c r="M14" s="105">
        <v>0</v>
      </c>
      <c r="N14" s="105">
        <v>2559.6799999999998</v>
      </c>
      <c r="O14" s="105">
        <v>25</v>
      </c>
      <c r="P14" s="105">
        <v>0</v>
      </c>
      <c r="Q14" s="105">
        <v>5835.18</v>
      </c>
      <c r="R14" s="105">
        <v>55000</v>
      </c>
      <c r="S14" s="105">
        <v>49164.82</v>
      </c>
      <c r="W14" s="21"/>
    </row>
    <row r="15" spans="1:24" ht="24" customHeight="1">
      <c r="A15" s="247" t="s">
        <v>8</v>
      </c>
      <c r="B15" s="247"/>
      <c r="C15" s="247"/>
      <c r="D15" s="247"/>
      <c r="E15" s="247"/>
      <c r="F15" s="247"/>
      <c r="G15" s="247"/>
      <c r="H15" s="247"/>
      <c r="I15" s="248"/>
      <c r="J15" s="108">
        <f>SUM(J12:J14)</f>
        <v>210000</v>
      </c>
      <c r="K15" s="108">
        <f t="shared" ref="K15:S15" si="3">SUM(K12:K14)</f>
        <v>6027</v>
      </c>
      <c r="L15" s="108">
        <f t="shared" si="3"/>
        <v>6384</v>
      </c>
      <c r="M15" s="108">
        <f t="shared" si="3"/>
        <v>1715.49</v>
      </c>
      <c r="N15" s="108">
        <f t="shared" si="3"/>
        <v>16967.41</v>
      </c>
      <c r="O15" s="108">
        <f t="shared" si="3"/>
        <v>75</v>
      </c>
      <c r="P15" s="108">
        <f t="shared" si="3"/>
        <v>50</v>
      </c>
      <c r="Q15" s="108">
        <f t="shared" si="3"/>
        <v>31218.9</v>
      </c>
      <c r="R15" s="108">
        <f t="shared" si="3"/>
        <v>210000</v>
      </c>
      <c r="S15" s="108">
        <f t="shared" si="3"/>
        <v>178781.1</v>
      </c>
      <c r="W15" s="21"/>
    </row>
    <row r="16" spans="1:24" ht="20.100000000000001" customHeight="1">
      <c r="A16" s="65"/>
      <c r="B16" s="87" t="s">
        <v>480</v>
      </c>
      <c r="C16" s="103"/>
      <c r="D16" s="104"/>
      <c r="E16" s="104"/>
      <c r="F16" s="103"/>
      <c r="G16" s="109"/>
      <c r="H16" s="109"/>
      <c r="I16" s="103"/>
      <c r="J16" s="110"/>
      <c r="K16" s="110"/>
      <c r="L16" s="111"/>
      <c r="M16" s="111"/>
      <c r="N16" s="111"/>
      <c r="O16" s="112"/>
      <c r="P16" s="111"/>
      <c r="Q16" s="111"/>
      <c r="R16" s="111"/>
      <c r="S16" s="111"/>
    </row>
    <row r="17" spans="1:21" ht="20.100000000000001" customHeight="1">
      <c r="A17" s="37"/>
      <c r="B17" s="87" t="s">
        <v>1732</v>
      </c>
      <c r="C17" s="103"/>
      <c r="D17" s="104"/>
      <c r="E17" s="104"/>
      <c r="F17" s="103"/>
      <c r="G17" s="109"/>
      <c r="H17" s="109"/>
      <c r="I17" s="103"/>
      <c r="J17" s="110"/>
      <c r="K17" s="110"/>
      <c r="L17" s="111"/>
      <c r="M17" s="111"/>
      <c r="N17" s="111"/>
      <c r="O17" s="112"/>
      <c r="P17" s="111"/>
      <c r="Q17" s="111"/>
      <c r="R17" s="111"/>
      <c r="S17" s="111"/>
    </row>
    <row r="18" spans="1:21" ht="19.899999999999999" customHeight="1">
      <c r="A18" s="37"/>
      <c r="B18" s="103"/>
      <c r="C18" s="103"/>
      <c r="D18" s="104"/>
      <c r="E18" s="104"/>
      <c r="F18" s="103"/>
      <c r="G18" s="109"/>
      <c r="H18" s="109"/>
      <c r="I18" s="103"/>
      <c r="J18" s="110"/>
      <c r="K18" s="110"/>
      <c r="L18" s="111"/>
      <c r="M18" s="111"/>
      <c r="N18" s="111" t="s">
        <v>1070</v>
      </c>
      <c r="O18" s="111"/>
      <c r="P18" s="111"/>
      <c r="Q18" s="111"/>
      <c r="R18" s="111"/>
      <c r="S18" s="111"/>
    </row>
    <row r="19" spans="1:21" ht="19.5" customHeight="1">
      <c r="A19" s="37"/>
      <c r="B19" s="87" t="s">
        <v>7</v>
      </c>
      <c r="C19" s="87"/>
      <c r="D19" s="88" t="s">
        <v>5</v>
      </c>
      <c r="E19" s="88"/>
      <c r="F19" s="87"/>
      <c r="G19" s="87"/>
      <c r="H19" s="87" t="s">
        <v>6</v>
      </c>
      <c r="I19" s="102"/>
      <c r="J19" s="102"/>
      <c r="K19" s="87"/>
      <c r="L19" s="37"/>
      <c r="M19" s="37"/>
      <c r="N19" s="46"/>
      <c r="O19" s="46"/>
      <c r="P19" s="37"/>
      <c r="Q19" s="46"/>
      <c r="R19" s="37"/>
      <c r="S19" s="37"/>
    </row>
    <row r="20" spans="1:21" ht="37.5" customHeight="1">
      <c r="A20" s="37"/>
      <c r="B20" s="87"/>
      <c r="C20" s="87"/>
      <c r="D20" s="88"/>
      <c r="E20" s="88"/>
      <c r="F20" s="87"/>
      <c r="G20" s="87"/>
      <c r="H20" s="87"/>
      <c r="I20" s="102"/>
      <c r="J20" s="102"/>
      <c r="K20" s="87"/>
      <c r="L20" s="37"/>
      <c r="M20" s="37"/>
      <c r="N20" s="46"/>
      <c r="O20" s="37"/>
      <c r="P20" s="37"/>
      <c r="Q20" s="46"/>
      <c r="R20" s="46"/>
      <c r="S20" s="37"/>
    </row>
    <row r="21" spans="1:21" ht="15">
      <c r="A21" s="37"/>
      <c r="B21" s="100" t="s">
        <v>788</v>
      </c>
      <c r="C21" s="100"/>
      <c r="D21" s="251" t="s">
        <v>608</v>
      </c>
      <c r="E21" s="251"/>
      <c r="F21" s="100"/>
      <c r="G21" s="100"/>
      <c r="H21" s="97" t="s">
        <v>996</v>
      </c>
      <c r="I21" s="87"/>
      <c r="J21" s="87"/>
      <c r="K21" s="102"/>
      <c r="L21" s="37"/>
      <c r="M21" s="37"/>
      <c r="N21" s="37"/>
      <c r="O21" s="37"/>
      <c r="P21" s="37"/>
      <c r="Q21" s="37"/>
      <c r="R21" s="37"/>
      <c r="S21" s="37"/>
      <c r="U21" s="21"/>
    </row>
    <row r="22" spans="1:21" ht="14.25">
      <c r="A22" s="37"/>
      <c r="B22" s="87" t="s">
        <v>787</v>
      </c>
      <c r="C22" s="87"/>
      <c r="D22" s="252" t="s">
        <v>607</v>
      </c>
      <c r="E22" s="252"/>
      <c r="F22" s="87"/>
      <c r="G22" s="87"/>
      <c r="H22" s="146" t="s">
        <v>997</v>
      </c>
      <c r="I22" s="87"/>
      <c r="J22" s="87"/>
      <c r="K22" s="102"/>
      <c r="L22" s="37"/>
      <c r="M22" s="37"/>
      <c r="N22" s="37"/>
      <c r="O22" s="37"/>
      <c r="P22" s="37"/>
      <c r="Q22" s="37"/>
      <c r="R22" s="37"/>
      <c r="S22" s="37"/>
    </row>
    <row r="23" spans="1:21" ht="14.25">
      <c r="A23" s="37"/>
      <c r="B23" s="87"/>
      <c r="C23" s="87"/>
      <c r="D23" s="88"/>
      <c r="E23" s="88"/>
      <c r="F23" s="87"/>
      <c r="G23" s="87"/>
      <c r="H23" s="246"/>
      <c r="I23" s="246"/>
      <c r="J23" s="246"/>
      <c r="K23" s="87"/>
      <c r="L23" s="37"/>
      <c r="M23" s="37"/>
      <c r="N23" s="37"/>
      <c r="O23" s="37"/>
      <c r="P23" s="37"/>
      <c r="Q23" s="37"/>
      <c r="R23" s="37"/>
      <c r="S23" s="37"/>
    </row>
    <row r="24" spans="1:21" ht="20.45" customHeight="1">
      <c r="B24" s="15"/>
      <c r="C24" s="15"/>
      <c r="D24" s="23"/>
      <c r="E24" s="23"/>
      <c r="F24" s="15"/>
      <c r="G24" s="16"/>
      <c r="H24" s="16"/>
      <c r="I24" s="18"/>
      <c r="J24" s="15"/>
      <c r="K24" s="15"/>
      <c r="L24" s="17"/>
    </row>
    <row r="25" spans="1:21" ht="20.100000000000001" customHeight="1">
      <c r="B25" s="17"/>
      <c r="C25" s="17"/>
      <c r="D25" s="24"/>
      <c r="E25" s="24"/>
      <c r="F25" s="17"/>
      <c r="G25" s="19"/>
      <c r="H25" s="19"/>
      <c r="I25" s="20"/>
      <c r="J25" s="17"/>
      <c r="K25" s="17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/>
    <row r="28" spans="1:21" ht="20.100000000000001" customHeight="1"/>
  </sheetData>
  <mergeCells count="23">
    <mergeCell ref="G9:H10"/>
    <mergeCell ref="I9:I11"/>
    <mergeCell ref="B9:B11"/>
    <mergeCell ref="C9:C11"/>
    <mergeCell ref="D9:D11"/>
    <mergeCell ref="E9:E11"/>
    <mergeCell ref="F9:F11"/>
    <mergeCell ref="H23:J23"/>
    <mergeCell ref="A15:I15"/>
    <mergeCell ref="A5:S5"/>
    <mergeCell ref="A6:S6"/>
    <mergeCell ref="A7:S7"/>
    <mergeCell ref="A8:S8"/>
    <mergeCell ref="K10:O10"/>
    <mergeCell ref="D21:E21"/>
    <mergeCell ref="D22:E22"/>
    <mergeCell ref="K9:Q9"/>
    <mergeCell ref="P10:P11"/>
    <mergeCell ref="Q10:Q11"/>
    <mergeCell ref="R9:R11"/>
    <mergeCell ref="S9:S11"/>
    <mergeCell ref="A9:A11"/>
    <mergeCell ref="J9:J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view="pageLayout" zoomScale="130" zoomScaleNormal="100" zoomScaleSheetLayoutView="90" zoomScalePageLayoutView="130" workbookViewId="0">
      <selection activeCell="C427" sqref="C427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42578125" customWidth="1"/>
    <col min="4" max="4" width="20.140625" style="30" customWidth="1"/>
    <col min="5" max="5" width="14.7109375" style="1" customWidth="1"/>
    <col min="6" max="6" width="15.140625" style="31" customWidth="1"/>
    <col min="7" max="7" width="11.140625" style="31" customWidth="1"/>
    <col min="8" max="8" width="12" style="31" customWidth="1"/>
    <col min="9" max="9" width="12.5703125" style="31" customWidth="1"/>
    <col min="10" max="10" width="12.42578125" style="31" customWidth="1"/>
    <col min="11" max="11" width="10.85546875" style="31" customWidth="1"/>
  </cols>
  <sheetData>
    <row r="1" spans="1:11">
      <c r="A1" s="2"/>
      <c r="B1" s="2"/>
      <c r="C1" s="2"/>
      <c r="D1" s="4"/>
      <c r="E1" s="3"/>
      <c r="F1" s="263"/>
      <c r="G1" s="263"/>
      <c r="H1" s="263"/>
      <c r="I1" s="263"/>
      <c r="J1" s="5"/>
      <c r="K1" s="5"/>
    </row>
    <row r="2" spans="1:11">
      <c r="A2" s="2"/>
      <c r="B2" s="2"/>
      <c r="C2" s="2"/>
      <c r="D2" s="4"/>
      <c r="E2" s="3"/>
      <c r="F2" s="161"/>
      <c r="G2" s="161"/>
      <c r="H2" s="161"/>
      <c r="I2" s="161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1" ht="18">
      <c r="A7" s="249" t="s">
        <v>485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1" ht="22.15" customHeight="1">
      <c r="A8" s="265" t="s">
        <v>1725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</row>
    <row r="9" spans="1:11" ht="23.25" customHeight="1">
      <c r="A9" s="266" t="s">
        <v>0</v>
      </c>
      <c r="B9" s="266" t="s">
        <v>11</v>
      </c>
      <c r="C9" s="267" t="s">
        <v>12</v>
      </c>
      <c r="D9" s="267" t="s">
        <v>486</v>
      </c>
      <c r="E9" s="267" t="s">
        <v>15</v>
      </c>
      <c r="F9" s="268" t="s">
        <v>487</v>
      </c>
      <c r="G9" s="270" t="s">
        <v>804</v>
      </c>
      <c r="H9" s="271"/>
      <c r="I9" s="272" t="s">
        <v>490</v>
      </c>
      <c r="J9" s="268" t="s">
        <v>23</v>
      </c>
      <c r="K9" s="268" t="s">
        <v>491</v>
      </c>
    </row>
    <row r="10" spans="1:11" ht="24" customHeight="1">
      <c r="A10" s="266"/>
      <c r="B10" s="266"/>
      <c r="C10" s="267"/>
      <c r="D10" s="267"/>
      <c r="E10" s="267"/>
      <c r="F10" s="268"/>
      <c r="G10" s="163" t="s">
        <v>488</v>
      </c>
      <c r="H10" s="163" t="s">
        <v>489</v>
      </c>
      <c r="I10" s="273"/>
      <c r="J10" s="268"/>
      <c r="K10" s="268"/>
    </row>
    <row r="11" spans="1:11" s="34" customFormat="1" ht="14.1" customHeight="1">
      <c r="A11" s="149">
        <v>1</v>
      </c>
      <c r="B11" s="150" t="s">
        <v>716</v>
      </c>
      <c r="C11" s="150" t="s">
        <v>493</v>
      </c>
      <c r="D11" s="151" t="s">
        <v>494</v>
      </c>
      <c r="E11" s="149" t="s">
        <v>10</v>
      </c>
      <c r="F11" s="152">
        <v>10000</v>
      </c>
      <c r="G11" s="152">
        <v>0</v>
      </c>
      <c r="H11" s="152">
        <v>0</v>
      </c>
      <c r="I11" s="152">
        <f>G11+H11</f>
        <v>0</v>
      </c>
      <c r="J11" s="153">
        <f t="shared" ref="J11:J74" si="0">F11</f>
        <v>10000</v>
      </c>
      <c r="K11" s="153">
        <f t="shared" ref="K11:K74" si="1">J11-I11</f>
        <v>10000</v>
      </c>
    </row>
    <row r="12" spans="1:11" s="34" customFormat="1" ht="14.1" customHeight="1">
      <c r="A12" s="149">
        <v>2</v>
      </c>
      <c r="B12" s="150" t="s">
        <v>805</v>
      </c>
      <c r="C12" s="150" t="s">
        <v>493</v>
      </c>
      <c r="D12" s="151" t="s">
        <v>494</v>
      </c>
      <c r="E12" s="149" t="s">
        <v>10</v>
      </c>
      <c r="F12" s="152">
        <v>10000</v>
      </c>
      <c r="G12" s="152">
        <v>0</v>
      </c>
      <c r="H12" s="152">
        <v>0</v>
      </c>
      <c r="I12" s="152">
        <f>G12+H12</f>
        <v>0</v>
      </c>
      <c r="J12" s="153">
        <f t="shared" si="0"/>
        <v>10000</v>
      </c>
      <c r="K12" s="153">
        <f t="shared" si="1"/>
        <v>10000</v>
      </c>
    </row>
    <row r="13" spans="1:11" s="34" customFormat="1" ht="14.1" customHeight="1">
      <c r="A13" s="149">
        <v>3</v>
      </c>
      <c r="B13" s="150" t="s">
        <v>492</v>
      </c>
      <c r="C13" s="150" t="s">
        <v>493</v>
      </c>
      <c r="D13" s="151" t="s">
        <v>494</v>
      </c>
      <c r="E13" s="149" t="s">
        <v>10</v>
      </c>
      <c r="F13" s="152">
        <v>12000</v>
      </c>
      <c r="G13" s="152">
        <v>0</v>
      </c>
      <c r="H13" s="152">
        <v>0</v>
      </c>
      <c r="I13" s="152">
        <f>G13+H13</f>
        <v>0</v>
      </c>
      <c r="J13" s="153">
        <f t="shared" si="0"/>
        <v>12000</v>
      </c>
      <c r="K13" s="153">
        <f t="shared" si="1"/>
        <v>12000</v>
      </c>
    </row>
    <row r="14" spans="1:11" s="34" customFormat="1" ht="14.1" customHeight="1">
      <c r="A14" s="149">
        <v>4</v>
      </c>
      <c r="B14" s="150" t="s">
        <v>1278</v>
      </c>
      <c r="C14" s="150" t="s">
        <v>493</v>
      </c>
      <c r="D14" s="151" t="s">
        <v>494</v>
      </c>
      <c r="E14" s="149" t="s">
        <v>9</v>
      </c>
      <c r="F14" s="152">
        <v>20000</v>
      </c>
      <c r="G14" s="152">
        <v>0</v>
      </c>
      <c r="H14" s="152">
        <v>0</v>
      </c>
      <c r="I14" s="152">
        <f>G14+H14</f>
        <v>0</v>
      </c>
      <c r="J14" s="153">
        <f t="shared" si="0"/>
        <v>20000</v>
      </c>
      <c r="K14" s="153">
        <f t="shared" si="1"/>
        <v>20000</v>
      </c>
    </row>
    <row r="15" spans="1:11" s="34" customFormat="1" ht="14.1" customHeight="1">
      <c r="A15" s="149">
        <v>5</v>
      </c>
      <c r="B15" s="150" t="s">
        <v>1277</v>
      </c>
      <c r="C15" s="150" t="s">
        <v>493</v>
      </c>
      <c r="D15" s="151" t="s">
        <v>494</v>
      </c>
      <c r="E15" s="149" t="s">
        <v>9</v>
      </c>
      <c r="F15" s="152">
        <v>20000</v>
      </c>
      <c r="G15" s="152">
        <v>0</v>
      </c>
      <c r="H15" s="152">
        <v>0</v>
      </c>
      <c r="I15" s="152">
        <f>G15+H15</f>
        <v>0</v>
      </c>
      <c r="J15" s="153">
        <f t="shared" si="0"/>
        <v>20000</v>
      </c>
      <c r="K15" s="153">
        <f t="shared" si="1"/>
        <v>20000</v>
      </c>
    </row>
    <row r="16" spans="1:11" s="34" customFormat="1" ht="14.1" customHeight="1">
      <c r="A16" s="149">
        <v>6</v>
      </c>
      <c r="B16" s="150" t="s">
        <v>1299</v>
      </c>
      <c r="C16" s="150" t="s">
        <v>493</v>
      </c>
      <c r="D16" s="151" t="s">
        <v>494</v>
      </c>
      <c r="E16" s="149" t="s">
        <v>10</v>
      </c>
      <c r="F16" s="152">
        <v>25000</v>
      </c>
      <c r="G16" s="152">
        <v>0</v>
      </c>
      <c r="H16" s="152">
        <v>0</v>
      </c>
      <c r="I16" s="152">
        <v>0</v>
      </c>
      <c r="J16" s="153">
        <f t="shared" si="0"/>
        <v>25000</v>
      </c>
      <c r="K16" s="153">
        <f t="shared" si="1"/>
        <v>25000</v>
      </c>
    </row>
    <row r="17" spans="1:11" s="34" customFormat="1" ht="14.1" customHeight="1">
      <c r="A17" s="149">
        <v>7</v>
      </c>
      <c r="B17" s="150" t="s">
        <v>1112</v>
      </c>
      <c r="C17" s="150" t="s">
        <v>493</v>
      </c>
      <c r="D17" s="151" t="s">
        <v>494</v>
      </c>
      <c r="E17" s="149" t="s">
        <v>10</v>
      </c>
      <c r="F17" s="152">
        <v>25000</v>
      </c>
      <c r="G17" s="152">
        <v>0</v>
      </c>
      <c r="H17" s="152">
        <v>0</v>
      </c>
      <c r="I17" s="152">
        <f t="shared" ref="I17:I80" si="2">G17+H17</f>
        <v>0</v>
      </c>
      <c r="J17" s="153">
        <f t="shared" si="0"/>
        <v>25000</v>
      </c>
      <c r="K17" s="153">
        <f t="shared" si="1"/>
        <v>25000</v>
      </c>
    </row>
    <row r="18" spans="1:11" s="34" customFormat="1" ht="14.1" customHeight="1">
      <c r="A18" s="149">
        <v>8</v>
      </c>
      <c r="B18" s="150" t="s">
        <v>495</v>
      </c>
      <c r="C18" s="150" t="s">
        <v>493</v>
      </c>
      <c r="D18" s="151" t="s">
        <v>494</v>
      </c>
      <c r="E18" s="149" t="s">
        <v>10</v>
      </c>
      <c r="F18" s="152">
        <v>25000</v>
      </c>
      <c r="G18" s="152">
        <v>0</v>
      </c>
      <c r="H18" s="152">
        <v>0</v>
      </c>
      <c r="I18" s="152">
        <f t="shared" si="2"/>
        <v>0</v>
      </c>
      <c r="J18" s="153">
        <f t="shared" si="0"/>
        <v>25000</v>
      </c>
      <c r="K18" s="153">
        <f t="shared" si="1"/>
        <v>25000</v>
      </c>
    </row>
    <row r="19" spans="1:11" s="34" customFormat="1" ht="14.1" customHeight="1">
      <c r="A19" s="149">
        <v>9</v>
      </c>
      <c r="B19" s="150" t="s">
        <v>1055</v>
      </c>
      <c r="C19" s="150" t="s">
        <v>493</v>
      </c>
      <c r="D19" s="151" t="s">
        <v>494</v>
      </c>
      <c r="E19" s="149" t="s">
        <v>10</v>
      </c>
      <c r="F19" s="152">
        <v>10000</v>
      </c>
      <c r="G19" s="152">
        <v>0</v>
      </c>
      <c r="H19" s="152">
        <v>0</v>
      </c>
      <c r="I19" s="152">
        <f t="shared" si="2"/>
        <v>0</v>
      </c>
      <c r="J19" s="153">
        <f t="shared" si="0"/>
        <v>10000</v>
      </c>
      <c r="K19" s="153">
        <f t="shared" si="1"/>
        <v>10000</v>
      </c>
    </row>
    <row r="20" spans="1:11" s="34" customFormat="1" ht="14.1" customHeight="1">
      <c r="A20" s="149">
        <v>10</v>
      </c>
      <c r="B20" s="150" t="s">
        <v>1718</v>
      </c>
      <c r="C20" s="150" t="s">
        <v>493</v>
      </c>
      <c r="D20" s="151" t="s">
        <v>494</v>
      </c>
      <c r="E20" s="149" t="s">
        <v>10</v>
      </c>
      <c r="F20" s="152">
        <v>10000</v>
      </c>
      <c r="G20" s="152">
        <v>0</v>
      </c>
      <c r="H20" s="152">
        <v>0</v>
      </c>
      <c r="I20" s="152">
        <f t="shared" si="2"/>
        <v>0</v>
      </c>
      <c r="J20" s="153">
        <f t="shared" si="0"/>
        <v>10000</v>
      </c>
      <c r="K20" s="153">
        <f t="shared" si="1"/>
        <v>10000</v>
      </c>
    </row>
    <row r="21" spans="1:11" s="34" customFormat="1" ht="14.1" customHeight="1">
      <c r="A21" s="149">
        <v>11</v>
      </c>
      <c r="B21" s="150" t="s">
        <v>624</v>
      </c>
      <c r="C21" s="150" t="s">
        <v>493</v>
      </c>
      <c r="D21" s="151" t="s">
        <v>494</v>
      </c>
      <c r="E21" s="149" t="s">
        <v>10</v>
      </c>
      <c r="F21" s="152">
        <v>25000</v>
      </c>
      <c r="G21" s="152">
        <v>0</v>
      </c>
      <c r="H21" s="152">
        <v>0</v>
      </c>
      <c r="I21" s="152">
        <f t="shared" si="2"/>
        <v>0</v>
      </c>
      <c r="J21" s="153">
        <f t="shared" si="0"/>
        <v>25000</v>
      </c>
      <c r="K21" s="153">
        <f t="shared" si="1"/>
        <v>25000</v>
      </c>
    </row>
    <row r="22" spans="1:11" s="34" customFormat="1" ht="14.1" customHeight="1">
      <c r="A22" s="149">
        <v>12</v>
      </c>
      <c r="B22" s="150" t="s">
        <v>496</v>
      </c>
      <c r="C22" s="150" t="s">
        <v>493</v>
      </c>
      <c r="D22" s="151" t="s">
        <v>494</v>
      </c>
      <c r="E22" s="149" t="s">
        <v>10</v>
      </c>
      <c r="F22" s="152">
        <v>12000</v>
      </c>
      <c r="G22" s="152">
        <v>0</v>
      </c>
      <c r="H22" s="152">
        <v>0</v>
      </c>
      <c r="I22" s="152">
        <f t="shared" si="2"/>
        <v>0</v>
      </c>
      <c r="J22" s="153">
        <f t="shared" si="0"/>
        <v>12000</v>
      </c>
      <c r="K22" s="153">
        <f t="shared" si="1"/>
        <v>12000</v>
      </c>
    </row>
    <row r="23" spans="1:11" s="34" customFormat="1" ht="14.1" customHeight="1">
      <c r="A23" s="149">
        <v>13</v>
      </c>
      <c r="B23" s="150" t="s">
        <v>1030</v>
      </c>
      <c r="C23" s="150" t="s">
        <v>493</v>
      </c>
      <c r="D23" s="151" t="s">
        <v>494</v>
      </c>
      <c r="E23" s="149" t="s">
        <v>10</v>
      </c>
      <c r="F23" s="152">
        <v>10000</v>
      </c>
      <c r="G23" s="152">
        <v>0</v>
      </c>
      <c r="H23" s="152">
        <v>0</v>
      </c>
      <c r="I23" s="152">
        <f t="shared" si="2"/>
        <v>0</v>
      </c>
      <c r="J23" s="153">
        <f t="shared" si="0"/>
        <v>10000</v>
      </c>
      <c r="K23" s="153">
        <f t="shared" si="1"/>
        <v>10000</v>
      </c>
    </row>
    <row r="24" spans="1:11" s="34" customFormat="1" ht="14.1" customHeight="1">
      <c r="A24" s="149">
        <v>14</v>
      </c>
      <c r="B24" s="150" t="s">
        <v>572</v>
      </c>
      <c r="C24" s="150" t="s">
        <v>493</v>
      </c>
      <c r="D24" s="151" t="s">
        <v>494</v>
      </c>
      <c r="E24" s="149" t="s">
        <v>10</v>
      </c>
      <c r="F24" s="152">
        <v>12000</v>
      </c>
      <c r="G24" s="152">
        <v>0</v>
      </c>
      <c r="H24" s="152">
        <v>0</v>
      </c>
      <c r="I24" s="152">
        <f t="shared" si="2"/>
        <v>0</v>
      </c>
      <c r="J24" s="153">
        <f t="shared" si="0"/>
        <v>12000</v>
      </c>
      <c r="K24" s="153">
        <f t="shared" si="1"/>
        <v>12000</v>
      </c>
    </row>
    <row r="25" spans="1:11" s="34" customFormat="1" ht="14.1" customHeight="1">
      <c r="A25" s="149">
        <v>15</v>
      </c>
      <c r="B25" s="150" t="s">
        <v>717</v>
      </c>
      <c r="C25" s="150" t="s">
        <v>493</v>
      </c>
      <c r="D25" s="151" t="s">
        <v>494</v>
      </c>
      <c r="E25" s="149" t="s">
        <v>10</v>
      </c>
      <c r="F25" s="152">
        <v>15000</v>
      </c>
      <c r="G25" s="152">
        <v>0</v>
      </c>
      <c r="H25" s="152">
        <v>0</v>
      </c>
      <c r="I25" s="152">
        <f t="shared" si="2"/>
        <v>0</v>
      </c>
      <c r="J25" s="153">
        <f t="shared" si="0"/>
        <v>15000</v>
      </c>
      <c r="K25" s="153">
        <f t="shared" si="1"/>
        <v>15000</v>
      </c>
    </row>
    <row r="26" spans="1:11" s="34" customFormat="1" ht="14.1" customHeight="1">
      <c r="A26" s="149">
        <v>16</v>
      </c>
      <c r="B26" s="150" t="s">
        <v>1349</v>
      </c>
      <c r="C26" s="150" t="s">
        <v>493</v>
      </c>
      <c r="D26" s="151" t="s">
        <v>494</v>
      </c>
      <c r="E26" s="149" t="s">
        <v>10</v>
      </c>
      <c r="F26" s="152">
        <v>20000</v>
      </c>
      <c r="G26" s="152">
        <v>0</v>
      </c>
      <c r="H26" s="152">
        <v>0</v>
      </c>
      <c r="I26" s="152">
        <f t="shared" si="2"/>
        <v>0</v>
      </c>
      <c r="J26" s="153">
        <f t="shared" si="0"/>
        <v>20000</v>
      </c>
      <c r="K26" s="153">
        <f t="shared" si="1"/>
        <v>20000</v>
      </c>
    </row>
    <row r="27" spans="1:11" s="34" customFormat="1" ht="14.1" customHeight="1">
      <c r="A27" s="149">
        <v>17</v>
      </c>
      <c r="B27" s="150" t="s">
        <v>718</v>
      </c>
      <c r="C27" s="150" t="s">
        <v>493</v>
      </c>
      <c r="D27" s="151" t="s">
        <v>494</v>
      </c>
      <c r="E27" s="149" t="s">
        <v>10</v>
      </c>
      <c r="F27" s="152">
        <v>40000</v>
      </c>
      <c r="G27" s="152">
        <v>797.25</v>
      </c>
      <c r="H27" s="152">
        <v>0</v>
      </c>
      <c r="I27" s="152">
        <f t="shared" si="2"/>
        <v>797.25</v>
      </c>
      <c r="J27" s="153">
        <f t="shared" si="0"/>
        <v>40000</v>
      </c>
      <c r="K27" s="153">
        <f t="shared" si="1"/>
        <v>39202.75</v>
      </c>
    </row>
    <row r="28" spans="1:11" s="34" customFormat="1" ht="14.1" customHeight="1">
      <c r="A28" s="149">
        <v>18</v>
      </c>
      <c r="B28" s="150" t="s">
        <v>625</v>
      </c>
      <c r="C28" s="150" t="s">
        <v>493</v>
      </c>
      <c r="D28" s="151" t="s">
        <v>494</v>
      </c>
      <c r="E28" s="149" t="s">
        <v>10</v>
      </c>
      <c r="F28" s="152">
        <v>20000</v>
      </c>
      <c r="G28" s="152">
        <v>0</v>
      </c>
      <c r="H28" s="152">
        <v>0</v>
      </c>
      <c r="I28" s="152">
        <f t="shared" si="2"/>
        <v>0</v>
      </c>
      <c r="J28" s="153">
        <f t="shared" si="0"/>
        <v>20000</v>
      </c>
      <c r="K28" s="153">
        <f t="shared" si="1"/>
        <v>20000</v>
      </c>
    </row>
    <row r="29" spans="1:11" s="34" customFormat="1" ht="14.1" customHeight="1">
      <c r="A29" s="149">
        <v>19</v>
      </c>
      <c r="B29" s="150" t="s">
        <v>1729</v>
      </c>
      <c r="C29" s="150" t="s">
        <v>493</v>
      </c>
      <c r="D29" s="151" t="s">
        <v>494</v>
      </c>
      <c r="E29" s="149" t="s">
        <v>9</v>
      </c>
      <c r="F29" s="152">
        <v>32000</v>
      </c>
      <c r="G29" s="152">
        <v>0</v>
      </c>
      <c r="H29" s="152">
        <v>0</v>
      </c>
      <c r="I29" s="152">
        <f t="shared" si="2"/>
        <v>0</v>
      </c>
      <c r="J29" s="153">
        <f t="shared" si="0"/>
        <v>32000</v>
      </c>
      <c r="K29" s="153">
        <f t="shared" si="1"/>
        <v>32000</v>
      </c>
    </row>
    <row r="30" spans="1:11" s="34" customFormat="1" ht="14.1" customHeight="1">
      <c r="A30" s="149">
        <v>20</v>
      </c>
      <c r="B30" s="150" t="s">
        <v>626</v>
      </c>
      <c r="C30" s="150" t="s">
        <v>493</v>
      </c>
      <c r="D30" s="151" t="s">
        <v>494</v>
      </c>
      <c r="E30" s="149" t="s">
        <v>10</v>
      </c>
      <c r="F30" s="152">
        <v>20000</v>
      </c>
      <c r="G30" s="152">
        <v>0</v>
      </c>
      <c r="H30" s="152">
        <v>0</v>
      </c>
      <c r="I30" s="152">
        <f t="shared" si="2"/>
        <v>0</v>
      </c>
      <c r="J30" s="153">
        <f t="shared" si="0"/>
        <v>20000</v>
      </c>
      <c r="K30" s="153">
        <f t="shared" si="1"/>
        <v>20000</v>
      </c>
    </row>
    <row r="31" spans="1:11" s="34" customFormat="1" ht="14.1" customHeight="1">
      <c r="A31" s="149">
        <v>21</v>
      </c>
      <c r="B31" s="150" t="s">
        <v>627</v>
      </c>
      <c r="C31" s="150" t="s">
        <v>493</v>
      </c>
      <c r="D31" s="151" t="s">
        <v>494</v>
      </c>
      <c r="E31" s="149" t="s">
        <v>9</v>
      </c>
      <c r="F31" s="152">
        <v>15000</v>
      </c>
      <c r="G31" s="152">
        <v>0</v>
      </c>
      <c r="H31" s="152">
        <v>0</v>
      </c>
      <c r="I31" s="152">
        <f t="shared" si="2"/>
        <v>0</v>
      </c>
      <c r="J31" s="153">
        <f t="shared" si="0"/>
        <v>15000</v>
      </c>
      <c r="K31" s="153">
        <f t="shared" si="1"/>
        <v>15000</v>
      </c>
    </row>
    <row r="32" spans="1:11" s="34" customFormat="1" ht="14.1" customHeight="1">
      <c r="A32" s="149">
        <v>22</v>
      </c>
      <c r="B32" s="150" t="s">
        <v>628</v>
      </c>
      <c r="C32" s="150" t="s">
        <v>493</v>
      </c>
      <c r="D32" s="151" t="s">
        <v>494</v>
      </c>
      <c r="E32" s="149" t="s">
        <v>9</v>
      </c>
      <c r="F32" s="152">
        <v>20000</v>
      </c>
      <c r="G32" s="152">
        <v>0</v>
      </c>
      <c r="H32" s="152">
        <v>0</v>
      </c>
      <c r="I32" s="152">
        <f t="shared" si="2"/>
        <v>0</v>
      </c>
      <c r="J32" s="153">
        <f t="shared" si="0"/>
        <v>20000</v>
      </c>
      <c r="K32" s="153">
        <f t="shared" si="1"/>
        <v>20000</v>
      </c>
    </row>
    <row r="33" spans="1:11" s="34" customFormat="1" ht="14.1" customHeight="1">
      <c r="A33" s="149">
        <v>23</v>
      </c>
      <c r="B33" s="150" t="s">
        <v>497</v>
      </c>
      <c r="C33" s="150" t="s">
        <v>493</v>
      </c>
      <c r="D33" s="151" t="s">
        <v>494</v>
      </c>
      <c r="E33" s="149" t="s">
        <v>9</v>
      </c>
      <c r="F33" s="152">
        <v>15000</v>
      </c>
      <c r="G33" s="152">
        <v>0</v>
      </c>
      <c r="H33" s="152">
        <v>0</v>
      </c>
      <c r="I33" s="152">
        <f t="shared" si="2"/>
        <v>0</v>
      </c>
      <c r="J33" s="153">
        <f t="shared" si="0"/>
        <v>15000</v>
      </c>
      <c r="K33" s="153">
        <f t="shared" si="1"/>
        <v>15000</v>
      </c>
    </row>
    <row r="34" spans="1:11" s="34" customFormat="1" ht="14.1" customHeight="1">
      <c r="A34" s="149">
        <v>24</v>
      </c>
      <c r="B34" s="150" t="s">
        <v>1019</v>
      </c>
      <c r="C34" s="150" t="s">
        <v>493</v>
      </c>
      <c r="D34" s="151" t="s">
        <v>494</v>
      </c>
      <c r="E34" s="149" t="s">
        <v>10</v>
      </c>
      <c r="F34" s="152">
        <v>20000</v>
      </c>
      <c r="G34" s="152">
        <v>0</v>
      </c>
      <c r="H34" s="152">
        <v>0</v>
      </c>
      <c r="I34" s="152">
        <f t="shared" si="2"/>
        <v>0</v>
      </c>
      <c r="J34" s="153">
        <f t="shared" si="0"/>
        <v>20000</v>
      </c>
      <c r="K34" s="153">
        <f t="shared" si="1"/>
        <v>20000</v>
      </c>
    </row>
    <row r="35" spans="1:11" s="34" customFormat="1" ht="14.1" customHeight="1">
      <c r="A35" s="149">
        <v>25</v>
      </c>
      <c r="B35" s="150" t="s">
        <v>1048</v>
      </c>
      <c r="C35" s="150" t="s">
        <v>493</v>
      </c>
      <c r="D35" s="151" t="s">
        <v>494</v>
      </c>
      <c r="E35" s="149" t="s">
        <v>10</v>
      </c>
      <c r="F35" s="152">
        <v>20000</v>
      </c>
      <c r="G35" s="152">
        <v>0</v>
      </c>
      <c r="H35" s="152">
        <v>0</v>
      </c>
      <c r="I35" s="152">
        <f t="shared" si="2"/>
        <v>0</v>
      </c>
      <c r="J35" s="153">
        <f t="shared" si="0"/>
        <v>20000</v>
      </c>
      <c r="K35" s="153">
        <f t="shared" si="1"/>
        <v>20000</v>
      </c>
    </row>
    <row r="36" spans="1:11" s="34" customFormat="1" ht="14.1" customHeight="1">
      <c r="A36" s="149">
        <v>26</v>
      </c>
      <c r="B36" s="150" t="s">
        <v>1271</v>
      </c>
      <c r="C36" s="150" t="s">
        <v>493</v>
      </c>
      <c r="D36" s="151" t="s">
        <v>494</v>
      </c>
      <c r="E36" s="149" t="s">
        <v>10</v>
      </c>
      <c r="F36" s="152">
        <v>25000</v>
      </c>
      <c r="G36" s="152">
        <v>0</v>
      </c>
      <c r="H36" s="152">
        <v>0</v>
      </c>
      <c r="I36" s="152">
        <f t="shared" si="2"/>
        <v>0</v>
      </c>
      <c r="J36" s="153">
        <f t="shared" si="0"/>
        <v>25000</v>
      </c>
      <c r="K36" s="153">
        <f t="shared" si="1"/>
        <v>25000</v>
      </c>
    </row>
    <row r="37" spans="1:11" s="34" customFormat="1" ht="14.1" customHeight="1">
      <c r="A37" s="149">
        <v>27</v>
      </c>
      <c r="B37" s="150" t="s">
        <v>1711</v>
      </c>
      <c r="C37" s="150" t="s">
        <v>493</v>
      </c>
      <c r="D37" s="151" t="s">
        <v>494</v>
      </c>
      <c r="E37" s="149" t="s">
        <v>9</v>
      </c>
      <c r="F37" s="152">
        <v>15000</v>
      </c>
      <c r="G37" s="152">
        <v>0</v>
      </c>
      <c r="H37" s="152">
        <v>0</v>
      </c>
      <c r="I37" s="152">
        <f t="shared" si="2"/>
        <v>0</v>
      </c>
      <c r="J37" s="153">
        <f t="shared" si="0"/>
        <v>15000</v>
      </c>
      <c r="K37" s="153">
        <f t="shared" si="1"/>
        <v>15000</v>
      </c>
    </row>
    <row r="38" spans="1:11" s="34" customFormat="1" ht="14.1" customHeight="1">
      <c r="A38" s="149">
        <v>28</v>
      </c>
      <c r="B38" s="150" t="s">
        <v>498</v>
      </c>
      <c r="C38" s="150" t="s">
        <v>493</v>
      </c>
      <c r="D38" s="151" t="s">
        <v>494</v>
      </c>
      <c r="E38" s="149" t="s">
        <v>10</v>
      </c>
      <c r="F38" s="152">
        <v>25000</v>
      </c>
      <c r="G38" s="152">
        <v>0</v>
      </c>
      <c r="H38" s="152">
        <v>0</v>
      </c>
      <c r="I38" s="152">
        <f t="shared" si="2"/>
        <v>0</v>
      </c>
      <c r="J38" s="153">
        <f t="shared" si="0"/>
        <v>25000</v>
      </c>
      <c r="K38" s="153">
        <f t="shared" si="1"/>
        <v>25000</v>
      </c>
    </row>
    <row r="39" spans="1:11" s="34" customFormat="1" ht="14.1" customHeight="1">
      <c r="A39" s="149">
        <v>29</v>
      </c>
      <c r="B39" s="150" t="s">
        <v>913</v>
      </c>
      <c r="C39" s="150" t="s">
        <v>493</v>
      </c>
      <c r="D39" s="151" t="s">
        <v>494</v>
      </c>
      <c r="E39" s="149" t="s">
        <v>10</v>
      </c>
      <c r="F39" s="152">
        <v>10000</v>
      </c>
      <c r="G39" s="152">
        <v>0</v>
      </c>
      <c r="H39" s="152">
        <v>0</v>
      </c>
      <c r="I39" s="152">
        <f t="shared" si="2"/>
        <v>0</v>
      </c>
      <c r="J39" s="153">
        <f t="shared" si="0"/>
        <v>10000</v>
      </c>
      <c r="K39" s="153">
        <f t="shared" si="1"/>
        <v>10000</v>
      </c>
    </row>
    <row r="40" spans="1:11" s="34" customFormat="1" ht="14.1" customHeight="1">
      <c r="A40" s="149">
        <v>30</v>
      </c>
      <c r="B40" s="150" t="s">
        <v>914</v>
      </c>
      <c r="C40" s="150" t="s">
        <v>493</v>
      </c>
      <c r="D40" s="151" t="s">
        <v>494</v>
      </c>
      <c r="E40" s="149" t="s">
        <v>10</v>
      </c>
      <c r="F40" s="152">
        <v>20000</v>
      </c>
      <c r="G40" s="152">
        <v>0</v>
      </c>
      <c r="H40" s="152">
        <v>0</v>
      </c>
      <c r="I40" s="152">
        <f t="shared" si="2"/>
        <v>0</v>
      </c>
      <c r="J40" s="153">
        <f t="shared" si="0"/>
        <v>20000</v>
      </c>
      <c r="K40" s="153">
        <f t="shared" si="1"/>
        <v>20000</v>
      </c>
    </row>
    <row r="41" spans="1:11" s="34" customFormat="1" ht="14.1" customHeight="1">
      <c r="A41" s="149">
        <v>31</v>
      </c>
      <c r="B41" s="150" t="s">
        <v>955</v>
      </c>
      <c r="C41" s="150" t="s">
        <v>493</v>
      </c>
      <c r="D41" s="151" t="s">
        <v>494</v>
      </c>
      <c r="E41" s="149" t="s">
        <v>10</v>
      </c>
      <c r="F41" s="152">
        <v>80000</v>
      </c>
      <c r="G41" s="152">
        <v>8582.8700000000008</v>
      </c>
      <c r="H41" s="152">
        <v>0</v>
      </c>
      <c r="I41" s="152">
        <f t="shared" si="2"/>
        <v>8582.8700000000008</v>
      </c>
      <c r="J41" s="153">
        <f t="shared" si="0"/>
        <v>80000</v>
      </c>
      <c r="K41" s="153">
        <f t="shared" si="1"/>
        <v>71417.13</v>
      </c>
    </row>
    <row r="42" spans="1:11" s="34" customFormat="1" ht="14.1" customHeight="1">
      <c r="A42" s="149">
        <v>32</v>
      </c>
      <c r="B42" s="150" t="s">
        <v>719</v>
      </c>
      <c r="C42" s="150" t="s">
        <v>493</v>
      </c>
      <c r="D42" s="151" t="s">
        <v>494</v>
      </c>
      <c r="E42" s="149" t="s">
        <v>10</v>
      </c>
      <c r="F42" s="152">
        <v>30000</v>
      </c>
      <c r="G42" s="152">
        <v>0</v>
      </c>
      <c r="H42" s="152">
        <v>0</v>
      </c>
      <c r="I42" s="152">
        <f t="shared" si="2"/>
        <v>0</v>
      </c>
      <c r="J42" s="153">
        <f t="shared" si="0"/>
        <v>30000</v>
      </c>
      <c r="K42" s="153">
        <f t="shared" si="1"/>
        <v>30000</v>
      </c>
    </row>
    <row r="43" spans="1:11" s="34" customFormat="1" ht="14.1" customHeight="1">
      <c r="A43" s="149">
        <v>33</v>
      </c>
      <c r="B43" s="150" t="s">
        <v>1045</v>
      </c>
      <c r="C43" s="150" t="s">
        <v>493</v>
      </c>
      <c r="D43" s="151" t="s">
        <v>494</v>
      </c>
      <c r="E43" s="149" t="s">
        <v>10</v>
      </c>
      <c r="F43" s="152">
        <v>30000</v>
      </c>
      <c r="G43" s="152">
        <v>0</v>
      </c>
      <c r="H43" s="152">
        <v>0</v>
      </c>
      <c r="I43" s="152">
        <f t="shared" si="2"/>
        <v>0</v>
      </c>
      <c r="J43" s="153">
        <f t="shared" si="0"/>
        <v>30000</v>
      </c>
      <c r="K43" s="153">
        <f t="shared" si="1"/>
        <v>30000</v>
      </c>
    </row>
    <row r="44" spans="1:11" s="34" customFormat="1" ht="14.1" customHeight="1">
      <c r="A44" s="149">
        <v>34</v>
      </c>
      <c r="B44" s="150" t="s">
        <v>1082</v>
      </c>
      <c r="C44" s="150" t="s">
        <v>493</v>
      </c>
      <c r="D44" s="151" t="s">
        <v>494</v>
      </c>
      <c r="E44" s="149" t="s">
        <v>10</v>
      </c>
      <c r="F44" s="152">
        <v>15000</v>
      </c>
      <c r="G44" s="152">
        <v>0</v>
      </c>
      <c r="H44" s="152">
        <v>0</v>
      </c>
      <c r="I44" s="152">
        <f t="shared" si="2"/>
        <v>0</v>
      </c>
      <c r="J44" s="153">
        <f t="shared" si="0"/>
        <v>15000</v>
      </c>
      <c r="K44" s="153">
        <f t="shared" si="1"/>
        <v>15000</v>
      </c>
    </row>
    <row r="45" spans="1:11" s="34" customFormat="1" ht="14.1" customHeight="1">
      <c r="A45" s="149">
        <v>35</v>
      </c>
      <c r="B45" s="150" t="s">
        <v>1346</v>
      </c>
      <c r="C45" s="150" t="s">
        <v>493</v>
      </c>
      <c r="D45" s="151" t="s">
        <v>494</v>
      </c>
      <c r="E45" s="149" t="s">
        <v>10</v>
      </c>
      <c r="F45" s="152">
        <v>10000</v>
      </c>
      <c r="G45" s="152">
        <v>0</v>
      </c>
      <c r="H45" s="152">
        <v>0</v>
      </c>
      <c r="I45" s="152">
        <f t="shared" si="2"/>
        <v>0</v>
      </c>
      <c r="J45" s="153">
        <f t="shared" si="0"/>
        <v>10000</v>
      </c>
      <c r="K45" s="153">
        <f t="shared" si="1"/>
        <v>10000</v>
      </c>
    </row>
    <row r="46" spans="1:11" s="34" customFormat="1" ht="14.1" customHeight="1">
      <c r="A46" s="149">
        <v>36</v>
      </c>
      <c r="B46" s="150" t="s">
        <v>802</v>
      </c>
      <c r="C46" s="150" t="s">
        <v>493</v>
      </c>
      <c r="D46" s="151" t="s">
        <v>494</v>
      </c>
      <c r="E46" s="149" t="s">
        <v>10</v>
      </c>
      <c r="F46" s="152">
        <v>12000</v>
      </c>
      <c r="G46" s="152">
        <v>0</v>
      </c>
      <c r="H46" s="152">
        <v>0</v>
      </c>
      <c r="I46" s="152">
        <f t="shared" si="2"/>
        <v>0</v>
      </c>
      <c r="J46" s="153">
        <f t="shared" si="0"/>
        <v>12000</v>
      </c>
      <c r="K46" s="153">
        <f t="shared" si="1"/>
        <v>12000</v>
      </c>
    </row>
    <row r="47" spans="1:11" s="34" customFormat="1" ht="14.1" customHeight="1">
      <c r="A47" s="149">
        <v>37</v>
      </c>
      <c r="B47" s="150" t="s">
        <v>720</v>
      </c>
      <c r="C47" s="150" t="s">
        <v>493</v>
      </c>
      <c r="D47" s="151" t="s">
        <v>494</v>
      </c>
      <c r="E47" s="149" t="s">
        <v>10</v>
      </c>
      <c r="F47" s="152">
        <v>100000</v>
      </c>
      <c r="G47" s="152">
        <v>13582.87</v>
      </c>
      <c r="H47" s="152">
        <v>0</v>
      </c>
      <c r="I47" s="152">
        <f t="shared" si="2"/>
        <v>13582.87</v>
      </c>
      <c r="J47" s="153">
        <f t="shared" si="0"/>
        <v>100000</v>
      </c>
      <c r="K47" s="153">
        <f t="shared" si="1"/>
        <v>86417.13</v>
      </c>
    </row>
    <row r="48" spans="1:11" s="34" customFormat="1" ht="14.1" customHeight="1">
      <c r="A48" s="149">
        <v>38</v>
      </c>
      <c r="B48" s="150" t="s">
        <v>721</v>
      </c>
      <c r="C48" s="150" t="s">
        <v>493</v>
      </c>
      <c r="D48" s="151" t="s">
        <v>494</v>
      </c>
      <c r="E48" s="149" t="s">
        <v>10</v>
      </c>
      <c r="F48" s="152">
        <v>15000</v>
      </c>
      <c r="G48" s="152">
        <v>0</v>
      </c>
      <c r="H48" s="152">
        <v>0</v>
      </c>
      <c r="I48" s="152">
        <f t="shared" si="2"/>
        <v>0</v>
      </c>
      <c r="J48" s="153">
        <f t="shared" si="0"/>
        <v>15000</v>
      </c>
      <c r="K48" s="153">
        <f t="shared" si="1"/>
        <v>15000</v>
      </c>
    </row>
    <row r="49" spans="1:11" s="34" customFormat="1" ht="14.1" customHeight="1">
      <c r="A49" s="149">
        <v>39</v>
      </c>
      <c r="B49" s="150" t="s">
        <v>573</v>
      </c>
      <c r="C49" s="150" t="s">
        <v>493</v>
      </c>
      <c r="D49" s="151" t="s">
        <v>494</v>
      </c>
      <c r="E49" s="149" t="s">
        <v>10</v>
      </c>
      <c r="F49" s="152">
        <v>30000</v>
      </c>
      <c r="G49" s="152">
        <v>0</v>
      </c>
      <c r="H49" s="152">
        <v>0</v>
      </c>
      <c r="I49" s="152">
        <f t="shared" si="2"/>
        <v>0</v>
      </c>
      <c r="J49" s="153">
        <f t="shared" si="0"/>
        <v>30000</v>
      </c>
      <c r="K49" s="153">
        <f t="shared" si="1"/>
        <v>30000</v>
      </c>
    </row>
    <row r="50" spans="1:11" s="34" customFormat="1" ht="14.1" customHeight="1">
      <c r="A50" s="149">
        <v>40</v>
      </c>
      <c r="B50" s="150" t="s">
        <v>499</v>
      </c>
      <c r="C50" s="150" t="s">
        <v>493</v>
      </c>
      <c r="D50" s="151" t="s">
        <v>494</v>
      </c>
      <c r="E50" s="149" t="s">
        <v>10</v>
      </c>
      <c r="F50" s="152">
        <v>12000</v>
      </c>
      <c r="G50" s="152">
        <v>0</v>
      </c>
      <c r="H50" s="152">
        <v>0</v>
      </c>
      <c r="I50" s="152">
        <f t="shared" si="2"/>
        <v>0</v>
      </c>
      <c r="J50" s="153">
        <f t="shared" si="0"/>
        <v>12000</v>
      </c>
      <c r="K50" s="153">
        <f t="shared" si="1"/>
        <v>12000</v>
      </c>
    </row>
    <row r="51" spans="1:11" s="34" customFormat="1" ht="14.1" customHeight="1">
      <c r="A51" s="149">
        <v>41</v>
      </c>
      <c r="B51" s="150" t="s">
        <v>629</v>
      </c>
      <c r="C51" s="150" t="s">
        <v>493</v>
      </c>
      <c r="D51" s="151" t="s">
        <v>494</v>
      </c>
      <c r="E51" s="149" t="s">
        <v>10</v>
      </c>
      <c r="F51" s="152">
        <v>30000</v>
      </c>
      <c r="G51" s="152">
        <v>0</v>
      </c>
      <c r="H51" s="152">
        <v>0</v>
      </c>
      <c r="I51" s="152">
        <f t="shared" si="2"/>
        <v>0</v>
      </c>
      <c r="J51" s="153">
        <f t="shared" si="0"/>
        <v>30000</v>
      </c>
      <c r="K51" s="153">
        <f t="shared" si="1"/>
        <v>30000</v>
      </c>
    </row>
    <row r="52" spans="1:11" s="34" customFormat="1" ht="14.1" customHeight="1">
      <c r="A52" s="149">
        <v>42</v>
      </c>
      <c r="B52" s="150" t="s">
        <v>574</v>
      </c>
      <c r="C52" s="150" t="s">
        <v>493</v>
      </c>
      <c r="D52" s="151" t="s">
        <v>494</v>
      </c>
      <c r="E52" s="149" t="s">
        <v>10</v>
      </c>
      <c r="F52" s="152">
        <v>20000</v>
      </c>
      <c r="G52" s="152">
        <v>0</v>
      </c>
      <c r="H52" s="152">
        <v>0</v>
      </c>
      <c r="I52" s="152">
        <f t="shared" si="2"/>
        <v>0</v>
      </c>
      <c r="J52" s="153">
        <f t="shared" si="0"/>
        <v>20000</v>
      </c>
      <c r="K52" s="153">
        <f t="shared" si="1"/>
        <v>20000</v>
      </c>
    </row>
    <row r="53" spans="1:11" s="34" customFormat="1" ht="14.1" customHeight="1">
      <c r="A53" s="149">
        <v>43</v>
      </c>
      <c r="B53" s="150" t="s">
        <v>1031</v>
      </c>
      <c r="C53" s="150" t="s">
        <v>493</v>
      </c>
      <c r="D53" s="151" t="s">
        <v>494</v>
      </c>
      <c r="E53" s="149" t="s">
        <v>10</v>
      </c>
      <c r="F53" s="152">
        <v>10000</v>
      </c>
      <c r="G53" s="152">
        <v>0</v>
      </c>
      <c r="H53" s="152">
        <v>0</v>
      </c>
      <c r="I53" s="152">
        <f t="shared" si="2"/>
        <v>0</v>
      </c>
      <c r="J53" s="153">
        <f t="shared" si="0"/>
        <v>10000</v>
      </c>
      <c r="K53" s="153">
        <f t="shared" si="1"/>
        <v>10000</v>
      </c>
    </row>
    <row r="54" spans="1:11" s="34" customFormat="1" ht="14.1" customHeight="1">
      <c r="A54" s="149">
        <v>44</v>
      </c>
      <c r="B54" s="150" t="s">
        <v>500</v>
      </c>
      <c r="C54" s="150" t="s">
        <v>493</v>
      </c>
      <c r="D54" s="151" t="s">
        <v>494</v>
      </c>
      <c r="E54" s="149" t="s">
        <v>10</v>
      </c>
      <c r="F54" s="152">
        <v>15000</v>
      </c>
      <c r="G54" s="152">
        <v>0</v>
      </c>
      <c r="H54" s="152">
        <v>0</v>
      </c>
      <c r="I54" s="152">
        <f t="shared" si="2"/>
        <v>0</v>
      </c>
      <c r="J54" s="153">
        <f t="shared" si="0"/>
        <v>15000</v>
      </c>
      <c r="K54" s="153">
        <f t="shared" si="1"/>
        <v>15000</v>
      </c>
    </row>
    <row r="55" spans="1:11" s="34" customFormat="1" ht="14.1" customHeight="1">
      <c r="A55" s="149">
        <v>45</v>
      </c>
      <c r="B55" s="150" t="s">
        <v>806</v>
      </c>
      <c r="C55" s="150" t="s">
        <v>493</v>
      </c>
      <c r="D55" s="151" t="s">
        <v>494</v>
      </c>
      <c r="E55" s="149" t="s">
        <v>10</v>
      </c>
      <c r="F55" s="152">
        <v>35000</v>
      </c>
      <c r="G55" s="152">
        <v>47.25</v>
      </c>
      <c r="H55" s="152">
        <v>0</v>
      </c>
      <c r="I55" s="152">
        <f t="shared" si="2"/>
        <v>47.25</v>
      </c>
      <c r="J55" s="153">
        <f t="shared" si="0"/>
        <v>35000</v>
      </c>
      <c r="K55" s="153">
        <f t="shared" si="1"/>
        <v>34952.75</v>
      </c>
    </row>
    <row r="56" spans="1:11" s="34" customFormat="1" ht="14.1" customHeight="1">
      <c r="A56" s="149">
        <v>46</v>
      </c>
      <c r="B56" s="150" t="s">
        <v>1071</v>
      </c>
      <c r="C56" s="150" t="s">
        <v>493</v>
      </c>
      <c r="D56" s="151" t="s">
        <v>494</v>
      </c>
      <c r="E56" s="149" t="s">
        <v>10</v>
      </c>
      <c r="F56" s="152">
        <v>25000</v>
      </c>
      <c r="G56" s="152">
        <v>0</v>
      </c>
      <c r="H56" s="152">
        <v>0</v>
      </c>
      <c r="I56" s="152">
        <f t="shared" si="2"/>
        <v>0</v>
      </c>
      <c r="J56" s="153">
        <f t="shared" si="0"/>
        <v>25000</v>
      </c>
      <c r="K56" s="153">
        <f t="shared" si="1"/>
        <v>25000</v>
      </c>
    </row>
    <row r="57" spans="1:11" s="34" customFormat="1" ht="14.1" customHeight="1">
      <c r="A57" s="149">
        <v>47</v>
      </c>
      <c r="B57" s="150" t="s">
        <v>1046</v>
      </c>
      <c r="C57" s="150" t="s">
        <v>493</v>
      </c>
      <c r="D57" s="151" t="s">
        <v>494</v>
      </c>
      <c r="E57" s="149" t="s">
        <v>10</v>
      </c>
      <c r="F57" s="152">
        <v>20000</v>
      </c>
      <c r="G57" s="152">
        <v>0</v>
      </c>
      <c r="H57" s="152">
        <v>0</v>
      </c>
      <c r="I57" s="152">
        <f t="shared" si="2"/>
        <v>0</v>
      </c>
      <c r="J57" s="153">
        <f t="shared" si="0"/>
        <v>20000</v>
      </c>
      <c r="K57" s="153">
        <f t="shared" si="1"/>
        <v>20000</v>
      </c>
    </row>
    <row r="58" spans="1:11" s="34" customFormat="1" ht="14.1" customHeight="1">
      <c r="A58" s="149">
        <v>48</v>
      </c>
      <c r="B58" s="150" t="s">
        <v>722</v>
      </c>
      <c r="C58" s="150" t="s">
        <v>493</v>
      </c>
      <c r="D58" s="151" t="s">
        <v>494</v>
      </c>
      <c r="E58" s="149" t="s">
        <v>10</v>
      </c>
      <c r="F58" s="152">
        <v>25000</v>
      </c>
      <c r="G58" s="152">
        <v>0</v>
      </c>
      <c r="H58" s="152">
        <v>0</v>
      </c>
      <c r="I58" s="152">
        <f t="shared" si="2"/>
        <v>0</v>
      </c>
      <c r="J58" s="153">
        <f t="shared" si="0"/>
        <v>25000</v>
      </c>
      <c r="K58" s="153">
        <f t="shared" si="1"/>
        <v>25000</v>
      </c>
    </row>
    <row r="59" spans="1:11" s="34" customFormat="1" ht="14.1" customHeight="1">
      <c r="A59" s="149">
        <v>49</v>
      </c>
      <c r="B59" s="150" t="s">
        <v>501</v>
      </c>
      <c r="C59" s="150" t="s">
        <v>493</v>
      </c>
      <c r="D59" s="151" t="s">
        <v>494</v>
      </c>
      <c r="E59" s="149" t="s">
        <v>10</v>
      </c>
      <c r="F59" s="152">
        <v>12000</v>
      </c>
      <c r="G59" s="152">
        <v>0</v>
      </c>
      <c r="H59" s="152">
        <v>0</v>
      </c>
      <c r="I59" s="152">
        <f t="shared" si="2"/>
        <v>0</v>
      </c>
      <c r="J59" s="153">
        <f t="shared" si="0"/>
        <v>12000</v>
      </c>
      <c r="K59" s="153">
        <f t="shared" si="1"/>
        <v>12000</v>
      </c>
    </row>
    <row r="60" spans="1:11" s="34" customFormat="1" ht="14.1" customHeight="1">
      <c r="A60" s="149">
        <v>50</v>
      </c>
      <c r="B60" s="150" t="s">
        <v>1008</v>
      </c>
      <c r="C60" s="150" t="s">
        <v>493</v>
      </c>
      <c r="D60" s="151" t="s">
        <v>494</v>
      </c>
      <c r="E60" s="149" t="s">
        <v>10</v>
      </c>
      <c r="F60" s="152">
        <v>20000</v>
      </c>
      <c r="G60" s="152">
        <v>0</v>
      </c>
      <c r="H60" s="152">
        <v>0</v>
      </c>
      <c r="I60" s="152">
        <f t="shared" si="2"/>
        <v>0</v>
      </c>
      <c r="J60" s="153">
        <f t="shared" si="0"/>
        <v>20000</v>
      </c>
      <c r="K60" s="153">
        <f t="shared" si="1"/>
        <v>20000</v>
      </c>
    </row>
    <row r="61" spans="1:11" s="34" customFormat="1" ht="14.1" customHeight="1">
      <c r="A61" s="149">
        <v>51</v>
      </c>
      <c r="B61" s="150" t="s">
        <v>502</v>
      </c>
      <c r="C61" s="150" t="s">
        <v>493</v>
      </c>
      <c r="D61" s="151" t="s">
        <v>494</v>
      </c>
      <c r="E61" s="149" t="s">
        <v>10</v>
      </c>
      <c r="F61" s="152">
        <v>15000</v>
      </c>
      <c r="G61" s="152">
        <v>0</v>
      </c>
      <c r="H61" s="152">
        <v>0</v>
      </c>
      <c r="I61" s="152">
        <f t="shared" si="2"/>
        <v>0</v>
      </c>
      <c r="J61" s="153">
        <f t="shared" si="0"/>
        <v>15000</v>
      </c>
      <c r="K61" s="153">
        <f t="shared" si="1"/>
        <v>15000</v>
      </c>
    </row>
    <row r="62" spans="1:11" s="34" customFormat="1" ht="14.1" customHeight="1">
      <c r="A62" s="149">
        <v>52</v>
      </c>
      <c r="B62" s="150" t="s">
        <v>807</v>
      </c>
      <c r="C62" s="150" t="s">
        <v>493</v>
      </c>
      <c r="D62" s="151" t="s">
        <v>494</v>
      </c>
      <c r="E62" s="149" t="s">
        <v>10</v>
      </c>
      <c r="F62" s="152">
        <v>45000</v>
      </c>
      <c r="G62" s="152">
        <v>1547.25</v>
      </c>
      <c r="H62" s="152">
        <v>0</v>
      </c>
      <c r="I62" s="152">
        <f t="shared" si="2"/>
        <v>1547.25</v>
      </c>
      <c r="J62" s="153">
        <f t="shared" si="0"/>
        <v>45000</v>
      </c>
      <c r="K62" s="153">
        <f t="shared" si="1"/>
        <v>43452.75</v>
      </c>
    </row>
    <row r="63" spans="1:11" s="34" customFormat="1" ht="14.1" customHeight="1">
      <c r="A63" s="149">
        <v>53</v>
      </c>
      <c r="B63" s="150" t="s">
        <v>1073</v>
      </c>
      <c r="C63" s="150" t="s">
        <v>493</v>
      </c>
      <c r="D63" s="151" t="s">
        <v>494</v>
      </c>
      <c r="E63" s="149" t="s">
        <v>10</v>
      </c>
      <c r="F63" s="152">
        <v>18000</v>
      </c>
      <c r="G63" s="152">
        <v>0</v>
      </c>
      <c r="H63" s="152">
        <v>0</v>
      </c>
      <c r="I63" s="152">
        <f t="shared" si="2"/>
        <v>0</v>
      </c>
      <c r="J63" s="153">
        <f t="shared" si="0"/>
        <v>18000</v>
      </c>
      <c r="K63" s="153">
        <f t="shared" si="1"/>
        <v>18000</v>
      </c>
    </row>
    <row r="64" spans="1:11" s="170" customFormat="1" ht="14.1" customHeight="1">
      <c r="A64" s="149">
        <v>54</v>
      </c>
      <c r="B64" s="150" t="s">
        <v>1023</v>
      </c>
      <c r="C64" s="150" t="s">
        <v>493</v>
      </c>
      <c r="D64" s="151" t="s">
        <v>494</v>
      </c>
      <c r="E64" s="149" t="s">
        <v>10</v>
      </c>
      <c r="F64" s="152">
        <v>15000</v>
      </c>
      <c r="G64" s="152">
        <v>0</v>
      </c>
      <c r="H64" s="152">
        <v>0</v>
      </c>
      <c r="I64" s="152">
        <f t="shared" si="2"/>
        <v>0</v>
      </c>
      <c r="J64" s="153">
        <f t="shared" si="0"/>
        <v>15000</v>
      </c>
      <c r="K64" s="153">
        <f t="shared" si="1"/>
        <v>15000</v>
      </c>
    </row>
    <row r="65" spans="1:11" s="34" customFormat="1" ht="14.1" customHeight="1">
      <c r="A65" s="149">
        <v>55</v>
      </c>
      <c r="B65" s="150" t="s">
        <v>723</v>
      </c>
      <c r="C65" s="150" t="s">
        <v>493</v>
      </c>
      <c r="D65" s="151" t="s">
        <v>494</v>
      </c>
      <c r="E65" s="149" t="s">
        <v>10</v>
      </c>
      <c r="F65" s="152">
        <v>20000</v>
      </c>
      <c r="G65" s="152">
        <v>0</v>
      </c>
      <c r="H65" s="152">
        <v>0</v>
      </c>
      <c r="I65" s="152">
        <f t="shared" si="2"/>
        <v>0</v>
      </c>
      <c r="J65" s="153">
        <f t="shared" si="0"/>
        <v>20000</v>
      </c>
      <c r="K65" s="153">
        <f t="shared" si="1"/>
        <v>20000</v>
      </c>
    </row>
    <row r="66" spans="1:11" s="34" customFormat="1" ht="14.1" customHeight="1">
      <c r="A66" s="149">
        <v>56</v>
      </c>
      <c r="B66" s="150" t="s">
        <v>1722</v>
      </c>
      <c r="C66" s="150" t="s">
        <v>493</v>
      </c>
      <c r="D66" s="151" t="s">
        <v>494</v>
      </c>
      <c r="E66" s="149" t="s">
        <v>10</v>
      </c>
      <c r="F66" s="152">
        <v>40000</v>
      </c>
      <c r="G66" s="152">
        <v>797.25</v>
      </c>
      <c r="H66" s="152">
        <v>0</v>
      </c>
      <c r="I66" s="152">
        <f t="shared" si="2"/>
        <v>797.25</v>
      </c>
      <c r="J66" s="153">
        <f t="shared" si="0"/>
        <v>40000</v>
      </c>
      <c r="K66" s="153">
        <f t="shared" si="1"/>
        <v>39202.75</v>
      </c>
    </row>
    <row r="67" spans="1:11" s="34" customFormat="1" ht="14.1" customHeight="1">
      <c r="A67" s="149">
        <v>57</v>
      </c>
      <c r="B67" s="150" t="s">
        <v>1091</v>
      </c>
      <c r="C67" s="150" t="s">
        <v>493</v>
      </c>
      <c r="D67" s="151" t="s">
        <v>494</v>
      </c>
      <c r="E67" s="149" t="s">
        <v>10</v>
      </c>
      <c r="F67" s="152">
        <v>40000</v>
      </c>
      <c r="G67" s="152">
        <v>797.25</v>
      </c>
      <c r="H67" s="152">
        <v>0</v>
      </c>
      <c r="I67" s="152">
        <f t="shared" si="2"/>
        <v>797.25</v>
      </c>
      <c r="J67" s="153">
        <f t="shared" si="0"/>
        <v>40000</v>
      </c>
      <c r="K67" s="153">
        <f t="shared" si="1"/>
        <v>39202.75</v>
      </c>
    </row>
    <row r="68" spans="1:11" s="34" customFormat="1" ht="14.1" customHeight="1">
      <c r="A68" s="149">
        <v>58</v>
      </c>
      <c r="B68" s="150" t="s">
        <v>503</v>
      </c>
      <c r="C68" s="150" t="s">
        <v>493</v>
      </c>
      <c r="D68" s="151" t="s">
        <v>494</v>
      </c>
      <c r="E68" s="149" t="s">
        <v>9</v>
      </c>
      <c r="F68" s="152">
        <v>25000</v>
      </c>
      <c r="G68" s="152">
        <v>0</v>
      </c>
      <c r="H68" s="152">
        <v>0</v>
      </c>
      <c r="I68" s="152">
        <f t="shared" si="2"/>
        <v>0</v>
      </c>
      <c r="J68" s="153">
        <f t="shared" si="0"/>
        <v>25000</v>
      </c>
      <c r="K68" s="153">
        <f t="shared" si="1"/>
        <v>25000</v>
      </c>
    </row>
    <row r="69" spans="1:11" s="34" customFormat="1" ht="14.1" customHeight="1">
      <c r="A69" s="149">
        <v>59</v>
      </c>
      <c r="B69" s="150" t="s">
        <v>504</v>
      </c>
      <c r="C69" s="150" t="s">
        <v>493</v>
      </c>
      <c r="D69" s="151" t="s">
        <v>494</v>
      </c>
      <c r="E69" s="149" t="s">
        <v>9</v>
      </c>
      <c r="F69" s="152">
        <v>15000</v>
      </c>
      <c r="G69" s="152">
        <v>0</v>
      </c>
      <c r="H69" s="152">
        <v>0</v>
      </c>
      <c r="I69" s="152">
        <f t="shared" si="2"/>
        <v>0</v>
      </c>
      <c r="J69" s="153">
        <f t="shared" si="0"/>
        <v>15000</v>
      </c>
      <c r="K69" s="153">
        <f t="shared" si="1"/>
        <v>15000</v>
      </c>
    </row>
    <row r="70" spans="1:11" s="34" customFormat="1" ht="14.1" customHeight="1">
      <c r="A70" s="149">
        <v>60</v>
      </c>
      <c r="B70" s="150" t="s">
        <v>565</v>
      </c>
      <c r="C70" s="169" t="s">
        <v>548</v>
      </c>
      <c r="D70" s="151" t="s">
        <v>494</v>
      </c>
      <c r="E70" s="149" t="s">
        <v>10</v>
      </c>
      <c r="F70" s="152">
        <v>200000</v>
      </c>
      <c r="G70" s="152">
        <v>38582.870000000003</v>
      </c>
      <c r="H70" s="152">
        <v>4862.5</v>
      </c>
      <c r="I70" s="152">
        <f t="shared" si="2"/>
        <v>43445.37</v>
      </c>
      <c r="J70" s="153">
        <f t="shared" si="0"/>
        <v>200000</v>
      </c>
      <c r="K70" s="153">
        <f t="shared" si="1"/>
        <v>156554.63</v>
      </c>
    </row>
    <row r="71" spans="1:11" s="34" customFormat="1" ht="14.1" customHeight="1">
      <c r="A71" s="149">
        <v>61</v>
      </c>
      <c r="B71" s="150" t="s">
        <v>505</v>
      </c>
      <c r="C71" s="150" t="s">
        <v>493</v>
      </c>
      <c r="D71" s="151" t="s">
        <v>494</v>
      </c>
      <c r="E71" s="149" t="s">
        <v>9</v>
      </c>
      <c r="F71" s="152">
        <v>25000</v>
      </c>
      <c r="G71" s="152">
        <v>0</v>
      </c>
      <c r="H71" s="152">
        <v>0</v>
      </c>
      <c r="I71" s="152">
        <f t="shared" si="2"/>
        <v>0</v>
      </c>
      <c r="J71" s="153">
        <f t="shared" si="0"/>
        <v>25000</v>
      </c>
      <c r="K71" s="153">
        <f t="shared" si="1"/>
        <v>25000</v>
      </c>
    </row>
    <row r="72" spans="1:11" s="34" customFormat="1" ht="14.1" customHeight="1">
      <c r="A72" s="149">
        <v>62</v>
      </c>
      <c r="B72" s="150" t="s">
        <v>575</v>
      </c>
      <c r="C72" s="150" t="s">
        <v>493</v>
      </c>
      <c r="D72" s="151" t="s">
        <v>494</v>
      </c>
      <c r="E72" s="149" t="s">
        <v>10</v>
      </c>
      <c r="F72" s="152">
        <v>15000</v>
      </c>
      <c r="G72" s="152">
        <v>0</v>
      </c>
      <c r="H72" s="152">
        <v>0</v>
      </c>
      <c r="I72" s="152">
        <f t="shared" si="2"/>
        <v>0</v>
      </c>
      <c r="J72" s="153">
        <f t="shared" si="0"/>
        <v>15000</v>
      </c>
      <c r="K72" s="153">
        <f t="shared" si="1"/>
        <v>15000</v>
      </c>
    </row>
    <row r="73" spans="1:11" s="34" customFormat="1" ht="14.1" customHeight="1">
      <c r="A73" s="149">
        <v>63</v>
      </c>
      <c r="B73" s="150" t="s">
        <v>1295</v>
      </c>
      <c r="C73" s="150" t="s">
        <v>493</v>
      </c>
      <c r="D73" s="151" t="s">
        <v>494</v>
      </c>
      <c r="E73" s="149" t="s">
        <v>10</v>
      </c>
      <c r="F73" s="152">
        <v>20000</v>
      </c>
      <c r="G73" s="152">
        <v>0</v>
      </c>
      <c r="H73" s="152">
        <v>0</v>
      </c>
      <c r="I73" s="152">
        <f t="shared" si="2"/>
        <v>0</v>
      </c>
      <c r="J73" s="153">
        <f t="shared" si="0"/>
        <v>20000</v>
      </c>
      <c r="K73" s="153">
        <f t="shared" si="1"/>
        <v>20000</v>
      </c>
    </row>
    <row r="74" spans="1:11" s="34" customFormat="1" ht="14.1" customHeight="1">
      <c r="A74" s="149">
        <v>64</v>
      </c>
      <c r="B74" s="150" t="s">
        <v>630</v>
      </c>
      <c r="C74" s="150" t="s">
        <v>493</v>
      </c>
      <c r="D74" s="151" t="s">
        <v>494</v>
      </c>
      <c r="E74" s="149" t="s">
        <v>9</v>
      </c>
      <c r="F74" s="152">
        <v>18000</v>
      </c>
      <c r="G74" s="152">
        <v>0</v>
      </c>
      <c r="H74" s="152">
        <v>0</v>
      </c>
      <c r="I74" s="152">
        <f t="shared" si="2"/>
        <v>0</v>
      </c>
      <c r="J74" s="153">
        <f t="shared" si="0"/>
        <v>18000</v>
      </c>
      <c r="K74" s="153">
        <f t="shared" si="1"/>
        <v>18000</v>
      </c>
    </row>
    <row r="75" spans="1:11" s="34" customFormat="1" ht="14.1" customHeight="1">
      <c r="A75" s="149">
        <v>65</v>
      </c>
      <c r="B75" s="150" t="s">
        <v>585</v>
      </c>
      <c r="C75" s="150" t="s">
        <v>493</v>
      </c>
      <c r="D75" s="151" t="s">
        <v>494</v>
      </c>
      <c r="E75" s="149" t="s">
        <v>9</v>
      </c>
      <c r="F75" s="152">
        <v>25000</v>
      </c>
      <c r="G75" s="152">
        <v>0</v>
      </c>
      <c r="H75" s="152">
        <v>0</v>
      </c>
      <c r="I75" s="152">
        <f t="shared" si="2"/>
        <v>0</v>
      </c>
      <c r="J75" s="153">
        <f t="shared" ref="J75:J138" si="3">F75</f>
        <v>25000</v>
      </c>
      <c r="K75" s="153">
        <f t="shared" ref="K75:K138" si="4">J75-I75</f>
        <v>25000</v>
      </c>
    </row>
    <row r="76" spans="1:11" s="34" customFormat="1" ht="14.1" customHeight="1">
      <c r="A76" s="149">
        <v>66</v>
      </c>
      <c r="B76" s="150" t="s">
        <v>576</v>
      </c>
      <c r="C76" s="150" t="s">
        <v>493</v>
      </c>
      <c r="D76" s="151" t="s">
        <v>494</v>
      </c>
      <c r="E76" s="149" t="s">
        <v>9</v>
      </c>
      <c r="F76" s="152">
        <v>15000</v>
      </c>
      <c r="G76" s="152">
        <v>0</v>
      </c>
      <c r="H76" s="152">
        <v>0</v>
      </c>
      <c r="I76" s="152">
        <f t="shared" si="2"/>
        <v>0</v>
      </c>
      <c r="J76" s="153">
        <f t="shared" si="3"/>
        <v>15000</v>
      </c>
      <c r="K76" s="153">
        <f t="shared" si="4"/>
        <v>15000</v>
      </c>
    </row>
    <row r="77" spans="1:11" s="34" customFormat="1" ht="14.1" customHeight="1">
      <c r="A77" s="149">
        <v>67</v>
      </c>
      <c r="B77" s="150" t="s">
        <v>915</v>
      </c>
      <c r="C77" s="150" t="s">
        <v>493</v>
      </c>
      <c r="D77" s="151" t="s">
        <v>494</v>
      </c>
      <c r="E77" s="149" t="s">
        <v>9</v>
      </c>
      <c r="F77" s="152">
        <v>10000</v>
      </c>
      <c r="G77" s="152">
        <v>0</v>
      </c>
      <c r="H77" s="152">
        <v>0</v>
      </c>
      <c r="I77" s="152">
        <f t="shared" si="2"/>
        <v>0</v>
      </c>
      <c r="J77" s="153">
        <f t="shared" si="3"/>
        <v>10000</v>
      </c>
      <c r="K77" s="153">
        <f t="shared" si="4"/>
        <v>10000</v>
      </c>
    </row>
    <row r="78" spans="1:11" s="34" customFormat="1" ht="14.1" customHeight="1">
      <c r="A78" s="149">
        <v>68</v>
      </c>
      <c r="B78" s="150" t="s">
        <v>954</v>
      </c>
      <c r="C78" s="150" t="s">
        <v>493</v>
      </c>
      <c r="D78" s="151" t="s">
        <v>494</v>
      </c>
      <c r="E78" s="149" t="s">
        <v>10</v>
      </c>
      <c r="F78" s="152">
        <v>15000</v>
      </c>
      <c r="G78" s="152">
        <v>0</v>
      </c>
      <c r="H78" s="152">
        <v>0</v>
      </c>
      <c r="I78" s="152">
        <f t="shared" si="2"/>
        <v>0</v>
      </c>
      <c r="J78" s="153">
        <f t="shared" si="3"/>
        <v>15000</v>
      </c>
      <c r="K78" s="153">
        <f t="shared" si="4"/>
        <v>15000</v>
      </c>
    </row>
    <row r="79" spans="1:11" s="34" customFormat="1" ht="14.1" customHeight="1">
      <c r="A79" s="149">
        <v>69</v>
      </c>
      <c r="B79" s="150" t="s">
        <v>566</v>
      </c>
      <c r="C79" s="150" t="s">
        <v>493</v>
      </c>
      <c r="D79" s="151" t="s">
        <v>494</v>
      </c>
      <c r="E79" s="149" t="s">
        <v>10</v>
      </c>
      <c r="F79" s="152">
        <v>70000</v>
      </c>
      <c r="G79" s="152">
        <v>6195.88</v>
      </c>
      <c r="H79" s="152">
        <v>0</v>
      </c>
      <c r="I79" s="152">
        <f t="shared" si="2"/>
        <v>6195.88</v>
      </c>
      <c r="J79" s="153">
        <f t="shared" si="3"/>
        <v>70000</v>
      </c>
      <c r="K79" s="153">
        <f t="shared" si="4"/>
        <v>63804.12</v>
      </c>
    </row>
    <row r="80" spans="1:11" s="34" customFormat="1" ht="14.1" customHeight="1">
      <c r="A80" s="149">
        <v>70</v>
      </c>
      <c r="B80" s="150" t="s">
        <v>506</v>
      </c>
      <c r="C80" s="150" t="s">
        <v>493</v>
      </c>
      <c r="D80" s="151" t="s">
        <v>494</v>
      </c>
      <c r="E80" s="149" t="s">
        <v>10</v>
      </c>
      <c r="F80" s="152">
        <v>15000</v>
      </c>
      <c r="G80" s="152">
        <v>0</v>
      </c>
      <c r="H80" s="152">
        <v>0</v>
      </c>
      <c r="I80" s="152">
        <f t="shared" si="2"/>
        <v>0</v>
      </c>
      <c r="J80" s="153">
        <f t="shared" si="3"/>
        <v>15000</v>
      </c>
      <c r="K80" s="153">
        <f t="shared" si="4"/>
        <v>15000</v>
      </c>
    </row>
    <row r="81" spans="1:11" s="34" customFormat="1" ht="14.1" customHeight="1">
      <c r="A81" s="149">
        <v>71</v>
      </c>
      <c r="B81" s="150" t="s">
        <v>808</v>
      </c>
      <c r="C81" s="150" t="s">
        <v>493</v>
      </c>
      <c r="D81" s="151" t="s">
        <v>494</v>
      </c>
      <c r="E81" s="149" t="s">
        <v>10</v>
      </c>
      <c r="F81" s="152">
        <v>70000</v>
      </c>
      <c r="G81" s="152">
        <v>6195.88</v>
      </c>
      <c r="H81" s="152">
        <v>0</v>
      </c>
      <c r="I81" s="152">
        <f t="shared" ref="I81:I144" si="5">G81+H81</f>
        <v>6195.88</v>
      </c>
      <c r="J81" s="153">
        <f t="shared" si="3"/>
        <v>70000</v>
      </c>
      <c r="K81" s="153">
        <f t="shared" si="4"/>
        <v>63804.12</v>
      </c>
    </row>
    <row r="82" spans="1:11" s="34" customFormat="1" ht="14.1" customHeight="1">
      <c r="A82" s="149">
        <v>72</v>
      </c>
      <c r="B82" s="150" t="s">
        <v>507</v>
      </c>
      <c r="C82" s="150" t="s">
        <v>493</v>
      </c>
      <c r="D82" s="151" t="s">
        <v>494</v>
      </c>
      <c r="E82" s="149" t="s">
        <v>10</v>
      </c>
      <c r="F82" s="152">
        <v>18000</v>
      </c>
      <c r="G82" s="152">
        <v>0</v>
      </c>
      <c r="H82" s="152">
        <v>0</v>
      </c>
      <c r="I82" s="152">
        <f t="shared" si="5"/>
        <v>0</v>
      </c>
      <c r="J82" s="153">
        <f t="shared" si="3"/>
        <v>18000</v>
      </c>
      <c r="K82" s="153">
        <f t="shared" si="4"/>
        <v>18000</v>
      </c>
    </row>
    <row r="83" spans="1:11" s="34" customFormat="1" ht="14.1" customHeight="1">
      <c r="A83" s="149">
        <v>73</v>
      </c>
      <c r="B83" s="150" t="s">
        <v>1282</v>
      </c>
      <c r="C83" s="150" t="s">
        <v>493</v>
      </c>
      <c r="D83" s="151" t="s">
        <v>494</v>
      </c>
      <c r="E83" s="149" t="s">
        <v>10</v>
      </c>
      <c r="F83" s="152">
        <v>40000</v>
      </c>
      <c r="G83" s="152">
        <v>797.25</v>
      </c>
      <c r="H83" s="152">
        <v>0</v>
      </c>
      <c r="I83" s="152">
        <f t="shared" si="5"/>
        <v>797.25</v>
      </c>
      <c r="J83" s="153">
        <f t="shared" si="3"/>
        <v>40000</v>
      </c>
      <c r="K83" s="153">
        <f t="shared" si="4"/>
        <v>39202.75</v>
      </c>
    </row>
    <row r="84" spans="1:11" s="34" customFormat="1" ht="14.1" customHeight="1">
      <c r="A84" s="149">
        <v>74</v>
      </c>
      <c r="B84" s="150" t="s">
        <v>1350</v>
      </c>
      <c r="C84" s="150" t="s">
        <v>493</v>
      </c>
      <c r="D84" s="151" t="s">
        <v>494</v>
      </c>
      <c r="E84" s="149" t="s">
        <v>10</v>
      </c>
      <c r="F84" s="152">
        <v>10000</v>
      </c>
      <c r="G84" s="152">
        <v>0</v>
      </c>
      <c r="H84" s="152">
        <v>0</v>
      </c>
      <c r="I84" s="152">
        <f t="shared" si="5"/>
        <v>0</v>
      </c>
      <c r="J84" s="153">
        <f t="shared" si="3"/>
        <v>10000</v>
      </c>
      <c r="K84" s="153">
        <f t="shared" si="4"/>
        <v>10000</v>
      </c>
    </row>
    <row r="85" spans="1:11" s="34" customFormat="1" ht="14.1" customHeight="1">
      <c r="A85" s="149">
        <v>75</v>
      </c>
      <c r="B85" s="150" t="s">
        <v>1293</v>
      </c>
      <c r="C85" s="150" t="s">
        <v>493</v>
      </c>
      <c r="D85" s="151" t="s">
        <v>494</v>
      </c>
      <c r="E85" s="149" t="s">
        <v>10</v>
      </c>
      <c r="F85" s="152">
        <v>10000</v>
      </c>
      <c r="G85" s="152">
        <v>0</v>
      </c>
      <c r="H85" s="152">
        <v>0</v>
      </c>
      <c r="I85" s="152">
        <f t="shared" si="5"/>
        <v>0</v>
      </c>
      <c r="J85" s="153">
        <f t="shared" si="3"/>
        <v>10000</v>
      </c>
      <c r="K85" s="153">
        <f t="shared" si="4"/>
        <v>10000</v>
      </c>
    </row>
    <row r="86" spans="1:11" s="34" customFormat="1" ht="14.1" customHeight="1">
      <c r="A86" s="149">
        <v>76</v>
      </c>
      <c r="B86" s="150" t="s">
        <v>631</v>
      </c>
      <c r="C86" s="150" t="s">
        <v>493</v>
      </c>
      <c r="D86" s="151" t="s">
        <v>494</v>
      </c>
      <c r="E86" s="149" t="s">
        <v>9</v>
      </c>
      <c r="F86" s="152">
        <v>30000</v>
      </c>
      <c r="G86" s="152">
        <v>0</v>
      </c>
      <c r="H86" s="152">
        <v>0</v>
      </c>
      <c r="I86" s="152">
        <f t="shared" si="5"/>
        <v>0</v>
      </c>
      <c r="J86" s="153">
        <f t="shared" si="3"/>
        <v>30000</v>
      </c>
      <c r="K86" s="153">
        <f t="shared" si="4"/>
        <v>30000</v>
      </c>
    </row>
    <row r="87" spans="1:11" s="34" customFormat="1" ht="14.1" customHeight="1">
      <c r="A87" s="149">
        <v>77</v>
      </c>
      <c r="B87" s="150" t="s">
        <v>916</v>
      </c>
      <c r="C87" s="150" t="s">
        <v>493</v>
      </c>
      <c r="D87" s="151" t="s">
        <v>494</v>
      </c>
      <c r="E87" s="149" t="s">
        <v>10</v>
      </c>
      <c r="F87" s="152">
        <v>15000</v>
      </c>
      <c r="G87" s="152">
        <v>0</v>
      </c>
      <c r="H87" s="152">
        <v>0</v>
      </c>
      <c r="I87" s="152">
        <f t="shared" si="5"/>
        <v>0</v>
      </c>
      <c r="J87" s="153">
        <f t="shared" si="3"/>
        <v>15000</v>
      </c>
      <c r="K87" s="153">
        <f t="shared" si="4"/>
        <v>15000</v>
      </c>
    </row>
    <row r="88" spans="1:11" s="34" customFormat="1" ht="14.1" customHeight="1">
      <c r="A88" s="149">
        <v>78</v>
      </c>
      <c r="B88" s="150" t="s">
        <v>724</v>
      </c>
      <c r="C88" s="150" t="s">
        <v>493</v>
      </c>
      <c r="D88" s="151" t="s">
        <v>494</v>
      </c>
      <c r="E88" s="149" t="s">
        <v>10</v>
      </c>
      <c r="F88" s="152">
        <v>16000</v>
      </c>
      <c r="G88" s="152">
        <v>0</v>
      </c>
      <c r="H88" s="152">
        <v>0</v>
      </c>
      <c r="I88" s="152">
        <f t="shared" si="5"/>
        <v>0</v>
      </c>
      <c r="J88" s="153">
        <f t="shared" si="3"/>
        <v>16000</v>
      </c>
      <c r="K88" s="153">
        <f t="shared" si="4"/>
        <v>16000</v>
      </c>
    </row>
    <row r="89" spans="1:11" s="34" customFormat="1" ht="14.1" customHeight="1">
      <c r="A89" s="149">
        <v>79</v>
      </c>
      <c r="B89" s="150" t="s">
        <v>809</v>
      </c>
      <c r="C89" s="150" t="s">
        <v>493</v>
      </c>
      <c r="D89" s="151" t="s">
        <v>494</v>
      </c>
      <c r="E89" s="149" t="s">
        <v>10</v>
      </c>
      <c r="F89" s="152">
        <v>15000</v>
      </c>
      <c r="G89" s="152">
        <v>0</v>
      </c>
      <c r="H89" s="152">
        <v>0</v>
      </c>
      <c r="I89" s="152">
        <f t="shared" si="5"/>
        <v>0</v>
      </c>
      <c r="J89" s="153">
        <f t="shared" si="3"/>
        <v>15000</v>
      </c>
      <c r="K89" s="153">
        <f t="shared" si="4"/>
        <v>15000</v>
      </c>
    </row>
    <row r="90" spans="1:11" s="34" customFormat="1" ht="14.1" customHeight="1">
      <c r="A90" s="149">
        <v>80</v>
      </c>
      <c r="B90" s="150" t="s">
        <v>953</v>
      </c>
      <c r="C90" s="150" t="s">
        <v>493</v>
      </c>
      <c r="D90" s="151" t="s">
        <v>494</v>
      </c>
      <c r="E90" s="149" t="s">
        <v>10</v>
      </c>
      <c r="F90" s="152">
        <v>10000</v>
      </c>
      <c r="G90" s="152">
        <v>0</v>
      </c>
      <c r="H90" s="152">
        <v>0</v>
      </c>
      <c r="I90" s="152">
        <f t="shared" si="5"/>
        <v>0</v>
      </c>
      <c r="J90" s="153">
        <f t="shared" si="3"/>
        <v>10000</v>
      </c>
      <c r="K90" s="153">
        <f t="shared" si="4"/>
        <v>10000</v>
      </c>
    </row>
    <row r="91" spans="1:11" s="34" customFormat="1" ht="14.1" customHeight="1">
      <c r="A91" s="149">
        <v>81</v>
      </c>
      <c r="B91" s="150" t="s">
        <v>508</v>
      </c>
      <c r="C91" s="150" t="s">
        <v>493</v>
      </c>
      <c r="D91" s="151" t="s">
        <v>494</v>
      </c>
      <c r="E91" s="149" t="s">
        <v>10</v>
      </c>
      <c r="F91" s="152">
        <v>12000</v>
      </c>
      <c r="G91" s="152">
        <v>0</v>
      </c>
      <c r="H91" s="152">
        <v>0</v>
      </c>
      <c r="I91" s="152">
        <f t="shared" si="5"/>
        <v>0</v>
      </c>
      <c r="J91" s="153">
        <f t="shared" si="3"/>
        <v>12000</v>
      </c>
      <c r="K91" s="153">
        <f t="shared" si="4"/>
        <v>12000</v>
      </c>
    </row>
    <row r="92" spans="1:11" s="34" customFormat="1" ht="14.1" customHeight="1">
      <c r="A92" s="149">
        <v>82</v>
      </c>
      <c r="B92" s="150" t="s">
        <v>725</v>
      </c>
      <c r="C92" s="150" t="s">
        <v>493</v>
      </c>
      <c r="D92" s="151" t="s">
        <v>494</v>
      </c>
      <c r="E92" s="149" t="s">
        <v>10</v>
      </c>
      <c r="F92" s="152">
        <v>10000</v>
      </c>
      <c r="G92" s="152">
        <v>0</v>
      </c>
      <c r="H92" s="152">
        <v>0</v>
      </c>
      <c r="I92" s="152">
        <f t="shared" si="5"/>
        <v>0</v>
      </c>
      <c r="J92" s="153">
        <f t="shared" si="3"/>
        <v>10000</v>
      </c>
      <c r="K92" s="153">
        <f t="shared" si="4"/>
        <v>10000</v>
      </c>
    </row>
    <row r="93" spans="1:11" s="34" customFormat="1" ht="14.1" customHeight="1">
      <c r="A93" s="149">
        <v>83</v>
      </c>
      <c r="B93" s="150" t="s">
        <v>917</v>
      </c>
      <c r="C93" s="150" t="s">
        <v>493</v>
      </c>
      <c r="D93" s="151" t="s">
        <v>494</v>
      </c>
      <c r="E93" s="149" t="s">
        <v>10</v>
      </c>
      <c r="F93" s="152">
        <v>15000</v>
      </c>
      <c r="G93" s="152">
        <v>0</v>
      </c>
      <c r="H93" s="152">
        <v>0</v>
      </c>
      <c r="I93" s="152">
        <f t="shared" si="5"/>
        <v>0</v>
      </c>
      <c r="J93" s="153">
        <f t="shared" si="3"/>
        <v>15000</v>
      </c>
      <c r="K93" s="153">
        <f t="shared" si="4"/>
        <v>15000</v>
      </c>
    </row>
    <row r="94" spans="1:11" s="34" customFormat="1" ht="14.1" customHeight="1">
      <c r="A94" s="149">
        <v>84</v>
      </c>
      <c r="B94" s="150" t="s">
        <v>509</v>
      </c>
      <c r="C94" s="150" t="s">
        <v>493</v>
      </c>
      <c r="D94" s="151" t="s">
        <v>494</v>
      </c>
      <c r="E94" s="149" t="s">
        <v>10</v>
      </c>
      <c r="F94" s="152">
        <v>25000</v>
      </c>
      <c r="G94" s="152">
        <v>0</v>
      </c>
      <c r="H94" s="152">
        <v>0</v>
      </c>
      <c r="I94" s="152">
        <f t="shared" si="5"/>
        <v>0</v>
      </c>
      <c r="J94" s="153">
        <f t="shared" si="3"/>
        <v>25000</v>
      </c>
      <c r="K94" s="153">
        <f t="shared" si="4"/>
        <v>25000</v>
      </c>
    </row>
    <row r="95" spans="1:11" s="34" customFormat="1" ht="14.1" customHeight="1">
      <c r="A95" s="149">
        <v>85</v>
      </c>
      <c r="B95" s="150" t="s">
        <v>510</v>
      </c>
      <c r="C95" s="150" t="s">
        <v>493</v>
      </c>
      <c r="D95" s="151" t="s">
        <v>494</v>
      </c>
      <c r="E95" s="149" t="s">
        <v>10</v>
      </c>
      <c r="F95" s="152">
        <v>15000</v>
      </c>
      <c r="G95" s="152">
        <v>0</v>
      </c>
      <c r="H95" s="152">
        <v>0</v>
      </c>
      <c r="I95" s="152">
        <f t="shared" si="5"/>
        <v>0</v>
      </c>
      <c r="J95" s="153">
        <f t="shared" si="3"/>
        <v>15000</v>
      </c>
      <c r="K95" s="153">
        <f t="shared" si="4"/>
        <v>15000</v>
      </c>
    </row>
    <row r="96" spans="1:11" s="34" customFormat="1" ht="14.1" customHeight="1">
      <c r="A96" s="149">
        <v>86</v>
      </c>
      <c r="B96" s="150" t="s">
        <v>511</v>
      </c>
      <c r="C96" s="150" t="s">
        <v>493</v>
      </c>
      <c r="D96" s="151" t="s">
        <v>494</v>
      </c>
      <c r="E96" s="149" t="s">
        <v>10</v>
      </c>
      <c r="F96" s="152">
        <v>12000</v>
      </c>
      <c r="G96" s="152">
        <v>0</v>
      </c>
      <c r="H96" s="152">
        <v>0</v>
      </c>
      <c r="I96" s="152">
        <f t="shared" si="5"/>
        <v>0</v>
      </c>
      <c r="J96" s="153">
        <f t="shared" si="3"/>
        <v>12000</v>
      </c>
      <c r="K96" s="153">
        <f t="shared" si="4"/>
        <v>12000</v>
      </c>
    </row>
    <row r="97" spans="1:11" s="34" customFormat="1" ht="14.1" customHeight="1">
      <c r="A97" s="149">
        <v>87</v>
      </c>
      <c r="B97" s="150" t="s">
        <v>1041</v>
      </c>
      <c r="C97" s="150" t="s">
        <v>493</v>
      </c>
      <c r="D97" s="151" t="s">
        <v>494</v>
      </c>
      <c r="E97" s="149" t="s">
        <v>10</v>
      </c>
      <c r="F97" s="152">
        <v>30000</v>
      </c>
      <c r="G97" s="152">
        <v>0</v>
      </c>
      <c r="H97" s="152">
        <v>0</v>
      </c>
      <c r="I97" s="152">
        <f t="shared" si="5"/>
        <v>0</v>
      </c>
      <c r="J97" s="153">
        <f t="shared" si="3"/>
        <v>30000</v>
      </c>
      <c r="K97" s="153">
        <f t="shared" si="4"/>
        <v>30000</v>
      </c>
    </row>
    <row r="98" spans="1:11" s="34" customFormat="1" ht="14.1" customHeight="1">
      <c r="A98" s="149">
        <v>88</v>
      </c>
      <c r="B98" s="150" t="s">
        <v>1040</v>
      </c>
      <c r="C98" s="150" t="s">
        <v>493</v>
      </c>
      <c r="D98" s="151" t="s">
        <v>494</v>
      </c>
      <c r="E98" s="149" t="s">
        <v>10</v>
      </c>
      <c r="F98" s="152">
        <v>75000</v>
      </c>
      <c r="G98" s="152">
        <v>7332.87</v>
      </c>
      <c r="H98" s="152">
        <v>0</v>
      </c>
      <c r="I98" s="152">
        <f t="shared" si="5"/>
        <v>7332.87</v>
      </c>
      <c r="J98" s="153">
        <f t="shared" si="3"/>
        <v>75000</v>
      </c>
      <c r="K98" s="153">
        <f t="shared" si="4"/>
        <v>67667.13</v>
      </c>
    </row>
    <row r="99" spans="1:11" s="34" customFormat="1" ht="14.1" customHeight="1">
      <c r="A99" s="149">
        <v>89</v>
      </c>
      <c r="B99" s="150" t="s">
        <v>810</v>
      </c>
      <c r="C99" s="150" t="s">
        <v>493</v>
      </c>
      <c r="D99" s="151" t="s">
        <v>494</v>
      </c>
      <c r="E99" s="149" t="s">
        <v>10</v>
      </c>
      <c r="F99" s="152">
        <v>60000</v>
      </c>
      <c r="G99" s="152">
        <v>4195.88</v>
      </c>
      <c r="H99" s="152">
        <v>0</v>
      </c>
      <c r="I99" s="152">
        <f t="shared" si="5"/>
        <v>4195.88</v>
      </c>
      <c r="J99" s="153">
        <f t="shared" si="3"/>
        <v>60000</v>
      </c>
      <c r="K99" s="153">
        <f t="shared" si="4"/>
        <v>55804.12</v>
      </c>
    </row>
    <row r="100" spans="1:11" s="34" customFormat="1" ht="14.1" customHeight="1">
      <c r="A100" s="149">
        <v>90</v>
      </c>
      <c r="B100" s="150" t="s">
        <v>1314</v>
      </c>
      <c r="C100" s="150" t="s">
        <v>493</v>
      </c>
      <c r="D100" s="151" t="s">
        <v>494</v>
      </c>
      <c r="E100" s="149" t="s">
        <v>10</v>
      </c>
      <c r="F100" s="152">
        <v>10000</v>
      </c>
      <c r="G100" s="152">
        <v>0</v>
      </c>
      <c r="H100" s="152">
        <v>0</v>
      </c>
      <c r="I100" s="152">
        <f t="shared" si="5"/>
        <v>0</v>
      </c>
      <c r="J100" s="153">
        <f t="shared" si="3"/>
        <v>10000</v>
      </c>
      <c r="K100" s="153">
        <f t="shared" si="4"/>
        <v>10000</v>
      </c>
    </row>
    <row r="101" spans="1:11" s="34" customFormat="1" ht="14.1" customHeight="1">
      <c r="A101" s="149">
        <v>91</v>
      </c>
      <c r="B101" s="150" t="s">
        <v>1285</v>
      </c>
      <c r="C101" s="150" t="s">
        <v>493</v>
      </c>
      <c r="D101" s="151" t="s">
        <v>494</v>
      </c>
      <c r="E101" s="149" t="s">
        <v>10</v>
      </c>
      <c r="F101" s="152">
        <v>10000</v>
      </c>
      <c r="G101" s="152">
        <v>0</v>
      </c>
      <c r="H101" s="152">
        <v>0</v>
      </c>
      <c r="I101" s="152">
        <f t="shared" si="5"/>
        <v>0</v>
      </c>
      <c r="J101" s="153">
        <f t="shared" si="3"/>
        <v>10000</v>
      </c>
      <c r="K101" s="153">
        <f t="shared" si="4"/>
        <v>10000</v>
      </c>
    </row>
    <row r="102" spans="1:11" s="34" customFormat="1" ht="14.1" customHeight="1">
      <c r="A102" s="149">
        <v>92</v>
      </c>
      <c r="B102" s="150" t="s">
        <v>512</v>
      </c>
      <c r="C102" s="150" t="s">
        <v>493</v>
      </c>
      <c r="D102" s="151" t="s">
        <v>494</v>
      </c>
      <c r="E102" s="149" t="s">
        <v>10</v>
      </c>
      <c r="F102" s="152">
        <v>20000</v>
      </c>
      <c r="G102" s="152">
        <v>0</v>
      </c>
      <c r="H102" s="152">
        <v>0</v>
      </c>
      <c r="I102" s="152">
        <f t="shared" si="5"/>
        <v>0</v>
      </c>
      <c r="J102" s="153">
        <f t="shared" si="3"/>
        <v>20000</v>
      </c>
      <c r="K102" s="153">
        <f t="shared" si="4"/>
        <v>20000</v>
      </c>
    </row>
    <row r="103" spans="1:11" s="34" customFormat="1" ht="14.1" customHeight="1">
      <c r="A103" s="149">
        <v>93</v>
      </c>
      <c r="B103" s="150" t="s">
        <v>726</v>
      </c>
      <c r="C103" s="150" t="s">
        <v>493</v>
      </c>
      <c r="D103" s="151" t="s">
        <v>494</v>
      </c>
      <c r="E103" s="149" t="s">
        <v>9</v>
      </c>
      <c r="F103" s="152">
        <v>10000</v>
      </c>
      <c r="G103" s="152">
        <v>0</v>
      </c>
      <c r="H103" s="152">
        <v>0</v>
      </c>
      <c r="I103" s="152">
        <f t="shared" si="5"/>
        <v>0</v>
      </c>
      <c r="J103" s="153">
        <f t="shared" si="3"/>
        <v>10000</v>
      </c>
      <c r="K103" s="153">
        <f t="shared" si="4"/>
        <v>10000</v>
      </c>
    </row>
    <row r="104" spans="1:11" s="34" customFormat="1" ht="14.1" customHeight="1">
      <c r="A104" s="149">
        <v>94</v>
      </c>
      <c r="B104" s="150" t="s">
        <v>727</v>
      </c>
      <c r="C104" s="150" t="s">
        <v>493</v>
      </c>
      <c r="D104" s="151" t="s">
        <v>494</v>
      </c>
      <c r="E104" s="149" t="s">
        <v>9</v>
      </c>
      <c r="F104" s="152">
        <v>20000</v>
      </c>
      <c r="G104" s="152">
        <v>0</v>
      </c>
      <c r="H104" s="152">
        <v>0</v>
      </c>
      <c r="I104" s="152">
        <f t="shared" si="5"/>
        <v>0</v>
      </c>
      <c r="J104" s="153">
        <f t="shared" si="3"/>
        <v>20000</v>
      </c>
      <c r="K104" s="153">
        <f t="shared" si="4"/>
        <v>20000</v>
      </c>
    </row>
    <row r="105" spans="1:11" s="34" customFormat="1" ht="14.1" customHeight="1">
      <c r="A105" s="149">
        <v>95</v>
      </c>
      <c r="B105" s="150" t="s">
        <v>811</v>
      </c>
      <c r="C105" s="150" t="s">
        <v>493</v>
      </c>
      <c r="D105" s="151" t="s">
        <v>494</v>
      </c>
      <c r="E105" s="149" t="s">
        <v>10</v>
      </c>
      <c r="F105" s="152">
        <v>20000</v>
      </c>
      <c r="G105" s="152">
        <v>0</v>
      </c>
      <c r="H105" s="152">
        <v>0</v>
      </c>
      <c r="I105" s="152">
        <f t="shared" si="5"/>
        <v>0</v>
      </c>
      <c r="J105" s="153">
        <f t="shared" si="3"/>
        <v>20000</v>
      </c>
      <c r="K105" s="153">
        <f t="shared" si="4"/>
        <v>20000</v>
      </c>
    </row>
    <row r="106" spans="1:11" s="34" customFormat="1" ht="14.1" customHeight="1">
      <c r="A106" s="149">
        <v>96</v>
      </c>
      <c r="B106" s="150" t="s">
        <v>632</v>
      </c>
      <c r="C106" s="150" t="s">
        <v>493</v>
      </c>
      <c r="D106" s="151" t="s">
        <v>494</v>
      </c>
      <c r="E106" s="149" t="s">
        <v>10</v>
      </c>
      <c r="F106" s="152">
        <v>20000</v>
      </c>
      <c r="G106" s="152">
        <v>0</v>
      </c>
      <c r="H106" s="152">
        <v>0</v>
      </c>
      <c r="I106" s="152">
        <f t="shared" si="5"/>
        <v>0</v>
      </c>
      <c r="J106" s="153">
        <f t="shared" si="3"/>
        <v>20000</v>
      </c>
      <c r="K106" s="153">
        <f t="shared" si="4"/>
        <v>20000</v>
      </c>
    </row>
    <row r="107" spans="1:11" s="34" customFormat="1" ht="14.1" customHeight="1">
      <c r="A107" s="149">
        <v>97</v>
      </c>
      <c r="B107" s="150" t="s">
        <v>513</v>
      </c>
      <c r="C107" s="150" t="s">
        <v>493</v>
      </c>
      <c r="D107" s="151" t="s">
        <v>494</v>
      </c>
      <c r="E107" s="149" t="s">
        <v>10</v>
      </c>
      <c r="F107" s="152">
        <v>15000</v>
      </c>
      <c r="G107" s="152">
        <v>0</v>
      </c>
      <c r="H107" s="152">
        <v>0</v>
      </c>
      <c r="I107" s="152">
        <f t="shared" si="5"/>
        <v>0</v>
      </c>
      <c r="J107" s="153">
        <f t="shared" si="3"/>
        <v>15000</v>
      </c>
      <c r="K107" s="153">
        <f t="shared" si="4"/>
        <v>15000</v>
      </c>
    </row>
    <row r="108" spans="1:11" s="34" customFormat="1" ht="14.1" customHeight="1">
      <c r="A108" s="149">
        <v>98</v>
      </c>
      <c r="B108" s="150" t="s">
        <v>812</v>
      </c>
      <c r="C108" s="150" t="s">
        <v>493</v>
      </c>
      <c r="D108" s="151" t="s">
        <v>494</v>
      </c>
      <c r="E108" s="149" t="s">
        <v>10</v>
      </c>
      <c r="F108" s="152">
        <v>10000</v>
      </c>
      <c r="G108" s="152">
        <v>0</v>
      </c>
      <c r="H108" s="152">
        <v>0</v>
      </c>
      <c r="I108" s="152">
        <f t="shared" si="5"/>
        <v>0</v>
      </c>
      <c r="J108" s="153">
        <f t="shared" si="3"/>
        <v>10000</v>
      </c>
      <c r="K108" s="153">
        <f t="shared" si="4"/>
        <v>10000</v>
      </c>
    </row>
    <row r="109" spans="1:11" s="34" customFormat="1" ht="14.1" customHeight="1">
      <c r="A109" s="149">
        <v>99</v>
      </c>
      <c r="B109" s="150" t="s">
        <v>1296</v>
      </c>
      <c r="C109" s="150" t="s">
        <v>493</v>
      </c>
      <c r="D109" s="151" t="s">
        <v>494</v>
      </c>
      <c r="E109" s="149" t="s">
        <v>10</v>
      </c>
      <c r="F109" s="152">
        <v>20000</v>
      </c>
      <c r="G109" s="152">
        <v>0</v>
      </c>
      <c r="H109" s="152">
        <v>0</v>
      </c>
      <c r="I109" s="152">
        <f t="shared" si="5"/>
        <v>0</v>
      </c>
      <c r="J109" s="153">
        <f t="shared" si="3"/>
        <v>20000</v>
      </c>
      <c r="K109" s="153">
        <f t="shared" si="4"/>
        <v>20000</v>
      </c>
    </row>
    <row r="110" spans="1:11" s="34" customFormat="1" ht="14.1" customHeight="1">
      <c r="A110" s="149">
        <v>100</v>
      </c>
      <c r="B110" s="150" t="s">
        <v>998</v>
      </c>
      <c r="C110" s="150" t="s">
        <v>493</v>
      </c>
      <c r="D110" s="151" t="s">
        <v>494</v>
      </c>
      <c r="E110" s="149" t="s">
        <v>10</v>
      </c>
      <c r="F110" s="152">
        <v>20000</v>
      </c>
      <c r="G110" s="152">
        <v>0</v>
      </c>
      <c r="H110" s="152">
        <v>0</v>
      </c>
      <c r="I110" s="152">
        <f t="shared" si="5"/>
        <v>0</v>
      </c>
      <c r="J110" s="153">
        <f t="shared" si="3"/>
        <v>20000</v>
      </c>
      <c r="K110" s="153">
        <f t="shared" si="4"/>
        <v>20000</v>
      </c>
    </row>
    <row r="111" spans="1:11" s="34" customFormat="1" ht="14.1" customHeight="1">
      <c r="A111" s="149">
        <v>101</v>
      </c>
      <c r="B111" s="150" t="s">
        <v>1058</v>
      </c>
      <c r="C111" s="150" t="s">
        <v>493</v>
      </c>
      <c r="D111" s="151" t="s">
        <v>494</v>
      </c>
      <c r="E111" s="149" t="s">
        <v>10</v>
      </c>
      <c r="F111" s="152">
        <v>20000</v>
      </c>
      <c r="G111" s="152">
        <v>0</v>
      </c>
      <c r="H111" s="152">
        <v>0</v>
      </c>
      <c r="I111" s="152">
        <f t="shared" si="5"/>
        <v>0</v>
      </c>
      <c r="J111" s="153">
        <f t="shared" si="3"/>
        <v>20000</v>
      </c>
      <c r="K111" s="153">
        <f t="shared" si="4"/>
        <v>20000</v>
      </c>
    </row>
    <row r="112" spans="1:11" s="34" customFormat="1" ht="14.1" customHeight="1">
      <c r="A112" s="149">
        <v>102</v>
      </c>
      <c r="B112" s="150" t="s">
        <v>1309</v>
      </c>
      <c r="C112" s="150" t="s">
        <v>493</v>
      </c>
      <c r="D112" s="151" t="s">
        <v>494</v>
      </c>
      <c r="E112" s="149" t="s">
        <v>10</v>
      </c>
      <c r="F112" s="152">
        <v>10000</v>
      </c>
      <c r="G112" s="152">
        <v>0</v>
      </c>
      <c r="H112" s="152">
        <v>0</v>
      </c>
      <c r="I112" s="152">
        <f t="shared" si="5"/>
        <v>0</v>
      </c>
      <c r="J112" s="153">
        <f t="shared" si="3"/>
        <v>10000</v>
      </c>
      <c r="K112" s="153">
        <f t="shared" si="4"/>
        <v>10000</v>
      </c>
    </row>
    <row r="113" spans="1:11" s="34" customFormat="1" ht="14.1" customHeight="1">
      <c r="A113" s="149">
        <v>103</v>
      </c>
      <c r="B113" s="150" t="s">
        <v>633</v>
      </c>
      <c r="C113" s="150" t="s">
        <v>493</v>
      </c>
      <c r="D113" s="151" t="s">
        <v>494</v>
      </c>
      <c r="E113" s="149" t="s">
        <v>10</v>
      </c>
      <c r="F113" s="152">
        <v>40000</v>
      </c>
      <c r="G113" s="152">
        <v>797.25</v>
      </c>
      <c r="H113" s="152">
        <v>0</v>
      </c>
      <c r="I113" s="152">
        <f t="shared" si="5"/>
        <v>797.25</v>
      </c>
      <c r="J113" s="153">
        <f t="shared" si="3"/>
        <v>40000</v>
      </c>
      <c r="K113" s="153">
        <f t="shared" si="4"/>
        <v>39202.75</v>
      </c>
    </row>
    <row r="114" spans="1:11" s="34" customFormat="1" ht="14.1" customHeight="1">
      <c r="A114" s="149">
        <v>104</v>
      </c>
      <c r="B114" s="150" t="s">
        <v>728</v>
      </c>
      <c r="C114" s="150" t="s">
        <v>493</v>
      </c>
      <c r="D114" s="151" t="s">
        <v>494</v>
      </c>
      <c r="E114" s="149" t="s">
        <v>10</v>
      </c>
      <c r="F114" s="152">
        <v>40000</v>
      </c>
      <c r="G114" s="152">
        <v>797.25</v>
      </c>
      <c r="H114" s="152">
        <v>0</v>
      </c>
      <c r="I114" s="152">
        <f t="shared" si="5"/>
        <v>797.25</v>
      </c>
      <c r="J114" s="153">
        <f t="shared" si="3"/>
        <v>40000</v>
      </c>
      <c r="K114" s="153">
        <f t="shared" si="4"/>
        <v>39202.75</v>
      </c>
    </row>
    <row r="115" spans="1:11" s="34" customFormat="1" ht="14.1" customHeight="1">
      <c r="A115" s="149">
        <v>105</v>
      </c>
      <c r="B115" s="150" t="s">
        <v>729</v>
      </c>
      <c r="C115" s="150" t="s">
        <v>493</v>
      </c>
      <c r="D115" s="151" t="s">
        <v>494</v>
      </c>
      <c r="E115" s="149" t="s">
        <v>10</v>
      </c>
      <c r="F115" s="152">
        <v>20000</v>
      </c>
      <c r="G115" s="152">
        <v>0</v>
      </c>
      <c r="H115" s="152">
        <v>0</v>
      </c>
      <c r="I115" s="152">
        <f t="shared" si="5"/>
        <v>0</v>
      </c>
      <c r="J115" s="153">
        <f t="shared" si="3"/>
        <v>20000</v>
      </c>
      <c r="K115" s="153">
        <f t="shared" si="4"/>
        <v>20000</v>
      </c>
    </row>
    <row r="116" spans="1:11" s="34" customFormat="1" ht="14.1" customHeight="1">
      <c r="A116" s="149">
        <v>106</v>
      </c>
      <c r="B116" s="150" t="s">
        <v>813</v>
      </c>
      <c r="C116" s="150" t="s">
        <v>493</v>
      </c>
      <c r="D116" s="151" t="s">
        <v>494</v>
      </c>
      <c r="E116" s="149" t="s">
        <v>10</v>
      </c>
      <c r="F116" s="152">
        <v>30000</v>
      </c>
      <c r="G116" s="152">
        <v>0</v>
      </c>
      <c r="H116" s="152">
        <v>0</v>
      </c>
      <c r="I116" s="152">
        <f t="shared" si="5"/>
        <v>0</v>
      </c>
      <c r="J116" s="153">
        <f t="shared" si="3"/>
        <v>30000</v>
      </c>
      <c r="K116" s="153">
        <f t="shared" si="4"/>
        <v>30000</v>
      </c>
    </row>
    <row r="117" spans="1:11" s="34" customFormat="1" ht="14.1" customHeight="1">
      <c r="A117" s="149">
        <v>107</v>
      </c>
      <c r="B117" s="150" t="s">
        <v>514</v>
      </c>
      <c r="C117" s="150" t="s">
        <v>493</v>
      </c>
      <c r="D117" s="151" t="s">
        <v>494</v>
      </c>
      <c r="E117" s="149" t="s">
        <v>10</v>
      </c>
      <c r="F117" s="152">
        <v>15000</v>
      </c>
      <c r="G117" s="152">
        <v>0</v>
      </c>
      <c r="H117" s="152">
        <v>0</v>
      </c>
      <c r="I117" s="152">
        <f t="shared" si="5"/>
        <v>0</v>
      </c>
      <c r="J117" s="153">
        <f t="shared" si="3"/>
        <v>15000</v>
      </c>
      <c r="K117" s="153">
        <f t="shared" si="4"/>
        <v>15000</v>
      </c>
    </row>
    <row r="118" spans="1:11" s="34" customFormat="1" ht="14.1" customHeight="1">
      <c r="A118" s="149">
        <v>108</v>
      </c>
      <c r="B118" s="150" t="s">
        <v>634</v>
      </c>
      <c r="C118" s="150" t="s">
        <v>493</v>
      </c>
      <c r="D118" s="151" t="s">
        <v>494</v>
      </c>
      <c r="E118" s="149" t="s">
        <v>10</v>
      </c>
      <c r="F118" s="152">
        <v>20000</v>
      </c>
      <c r="G118" s="152">
        <v>0</v>
      </c>
      <c r="H118" s="152">
        <v>0</v>
      </c>
      <c r="I118" s="152">
        <f t="shared" si="5"/>
        <v>0</v>
      </c>
      <c r="J118" s="153">
        <f t="shared" si="3"/>
        <v>20000</v>
      </c>
      <c r="K118" s="153">
        <f t="shared" si="4"/>
        <v>20000</v>
      </c>
    </row>
    <row r="119" spans="1:11" s="34" customFormat="1" ht="14.1" customHeight="1">
      <c r="A119" s="149">
        <v>109</v>
      </c>
      <c r="B119" s="150" t="s">
        <v>918</v>
      </c>
      <c r="C119" s="150" t="s">
        <v>493</v>
      </c>
      <c r="D119" s="151" t="s">
        <v>494</v>
      </c>
      <c r="E119" s="149" t="s">
        <v>10</v>
      </c>
      <c r="F119" s="152">
        <v>25000</v>
      </c>
      <c r="G119" s="152">
        <v>0</v>
      </c>
      <c r="H119" s="152">
        <v>0</v>
      </c>
      <c r="I119" s="152">
        <f t="shared" si="5"/>
        <v>0</v>
      </c>
      <c r="J119" s="153">
        <f t="shared" si="3"/>
        <v>25000</v>
      </c>
      <c r="K119" s="153">
        <f t="shared" si="4"/>
        <v>25000</v>
      </c>
    </row>
    <row r="120" spans="1:11" s="34" customFormat="1" ht="14.1" customHeight="1">
      <c r="A120" s="149">
        <v>110</v>
      </c>
      <c r="B120" s="150" t="s">
        <v>1266</v>
      </c>
      <c r="C120" s="150" t="s">
        <v>493</v>
      </c>
      <c r="D120" s="151" t="s">
        <v>494</v>
      </c>
      <c r="E120" s="149" t="s">
        <v>10</v>
      </c>
      <c r="F120" s="152">
        <v>150000</v>
      </c>
      <c r="G120" s="152">
        <v>26082.87</v>
      </c>
      <c r="H120" s="152">
        <v>0</v>
      </c>
      <c r="I120" s="152">
        <f t="shared" si="5"/>
        <v>26082.87</v>
      </c>
      <c r="J120" s="153">
        <f t="shared" si="3"/>
        <v>150000</v>
      </c>
      <c r="K120" s="153">
        <f t="shared" si="4"/>
        <v>123917.13</v>
      </c>
    </row>
    <row r="121" spans="1:11" s="34" customFormat="1" ht="14.1" customHeight="1">
      <c r="A121" s="149">
        <v>111</v>
      </c>
      <c r="B121" s="150" t="s">
        <v>1281</v>
      </c>
      <c r="C121" s="150" t="s">
        <v>493</v>
      </c>
      <c r="D121" s="151" t="s">
        <v>494</v>
      </c>
      <c r="E121" s="149" t="s">
        <v>10</v>
      </c>
      <c r="F121" s="152">
        <v>20000</v>
      </c>
      <c r="G121" s="152">
        <v>0</v>
      </c>
      <c r="H121" s="152">
        <v>0</v>
      </c>
      <c r="I121" s="152">
        <f t="shared" si="5"/>
        <v>0</v>
      </c>
      <c r="J121" s="153">
        <f t="shared" si="3"/>
        <v>20000</v>
      </c>
      <c r="K121" s="153">
        <f t="shared" si="4"/>
        <v>20000</v>
      </c>
    </row>
    <row r="122" spans="1:11" s="34" customFormat="1" ht="14.1" customHeight="1">
      <c r="A122" s="149">
        <v>112</v>
      </c>
      <c r="B122" s="150" t="s">
        <v>577</v>
      </c>
      <c r="C122" s="150" t="s">
        <v>493</v>
      </c>
      <c r="D122" s="151" t="s">
        <v>494</v>
      </c>
      <c r="E122" s="149" t="s">
        <v>10</v>
      </c>
      <c r="F122" s="152">
        <v>25000</v>
      </c>
      <c r="G122" s="152">
        <v>0</v>
      </c>
      <c r="H122" s="152">
        <v>0</v>
      </c>
      <c r="I122" s="152">
        <f t="shared" si="5"/>
        <v>0</v>
      </c>
      <c r="J122" s="153">
        <f t="shared" si="3"/>
        <v>25000</v>
      </c>
      <c r="K122" s="153">
        <f t="shared" si="4"/>
        <v>25000</v>
      </c>
    </row>
    <row r="123" spans="1:11" s="34" customFormat="1" ht="14.1" customHeight="1">
      <c r="A123" s="149">
        <v>113</v>
      </c>
      <c r="B123" s="150" t="s">
        <v>1090</v>
      </c>
      <c r="C123" s="150" t="s">
        <v>493</v>
      </c>
      <c r="D123" s="151" t="s">
        <v>494</v>
      </c>
      <c r="E123" s="149" t="s">
        <v>10</v>
      </c>
      <c r="F123" s="152">
        <v>10000</v>
      </c>
      <c r="G123" s="152">
        <v>0</v>
      </c>
      <c r="H123" s="152">
        <v>0</v>
      </c>
      <c r="I123" s="152">
        <f t="shared" si="5"/>
        <v>0</v>
      </c>
      <c r="J123" s="153">
        <f t="shared" si="3"/>
        <v>10000</v>
      </c>
      <c r="K123" s="153">
        <f t="shared" si="4"/>
        <v>10000</v>
      </c>
    </row>
    <row r="124" spans="1:11" s="34" customFormat="1" ht="14.1" customHeight="1">
      <c r="A124" s="149">
        <v>114</v>
      </c>
      <c r="B124" s="150" t="s">
        <v>1280</v>
      </c>
      <c r="C124" s="150" t="s">
        <v>493</v>
      </c>
      <c r="D124" s="151" t="s">
        <v>494</v>
      </c>
      <c r="E124" s="149" t="s">
        <v>10</v>
      </c>
      <c r="F124" s="152">
        <v>15000</v>
      </c>
      <c r="G124" s="152">
        <v>0</v>
      </c>
      <c r="H124" s="152">
        <v>0</v>
      </c>
      <c r="I124" s="152">
        <f t="shared" si="5"/>
        <v>0</v>
      </c>
      <c r="J124" s="153">
        <f t="shared" si="3"/>
        <v>15000</v>
      </c>
      <c r="K124" s="153">
        <f t="shared" si="4"/>
        <v>15000</v>
      </c>
    </row>
    <row r="125" spans="1:11" s="34" customFormat="1" ht="14.1" customHeight="1">
      <c r="A125" s="149">
        <v>115</v>
      </c>
      <c r="B125" s="150" t="s">
        <v>1728</v>
      </c>
      <c r="C125" s="150" t="s">
        <v>493</v>
      </c>
      <c r="D125" s="151" t="s">
        <v>494</v>
      </c>
      <c r="E125" s="149" t="s">
        <v>10</v>
      </c>
      <c r="F125" s="152">
        <v>20000</v>
      </c>
      <c r="G125" s="152">
        <v>0</v>
      </c>
      <c r="H125" s="152">
        <v>0</v>
      </c>
      <c r="I125" s="152">
        <f t="shared" si="5"/>
        <v>0</v>
      </c>
      <c r="J125" s="153">
        <f t="shared" si="3"/>
        <v>20000</v>
      </c>
      <c r="K125" s="153">
        <f t="shared" si="4"/>
        <v>20000</v>
      </c>
    </row>
    <row r="126" spans="1:11" s="34" customFormat="1" ht="14.1" customHeight="1">
      <c r="A126" s="149">
        <v>116</v>
      </c>
      <c r="B126" s="150" t="s">
        <v>635</v>
      </c>
      <c r="C126" s="150" t="s">
        <v>493</v>
      </c>
      <c r="D126" s="151" t="s">
        <v>494</v>
      </c>
      <c r="E126" s="149" t="s">
        <v>10</v>
      </c>
      <c r="F126" s="152">
        <v>70000</v>
      </c>
      <c r="G126" s="152">
        <v>6195.88</v>
      </c>
      <c r="H126" s="152">
        <v>0</v>
      </c>
      <c r="I126" s="152">
        <f t="shared" si="5"/>
        <v>6195.88</v>
      </c>
      <c r="J126" s="153">
        <f t="shared" si="3"/>
        <v>70000</v>
      </c>
      <c r="K126" s="153">
        <f t="shared" si="4"/>
        <v>63804.12</v>
      </c>
    </row>
    <row r="127" spans="1:11" s="34" customFormat="1" ht="14.1" customHeight="1">
      <c r="A127" s="149">
        <v>117</v>
      </c>
      <c r="B127" s="150" t="s">
        <v>636</v>
      </c>
      <c r="C127" s="150" t="s">
        <v>493</v>
      </c>
      <c r="D127" s="151" t="s">
        <v>494</v>
      </c>
      <c r="E127" s="149" t="s">
        <v>10</v>
      </c>
      <c r="F127" s="152">
        <v>20000</v>
      </c>
      <c r="G127" s="152">
        <v>0</v>
      </c>
      <c r="H127" s="152">
        <v>0</v>
      </c>
      <c r="I127" s="152">
        <f t="shared" si="5"/>
        <v>0</v>
      </c>
      <c r="J127" s="153">
        <f t="shared" si="3"/>
        <v>20000</v>
      </c>
      <c r="K127" s="153">
        <f t="shared" si="4"/>
        <v>20000</v>
      </c>
    </row>
    <row r="128" spans="1:11" s="34" customFormat="1" ht="14.1" customHeight="1">
      <c r="A128" s="149">
        <v>118</v>
      </c>
      <c r="B128" s="150" t="s">
        <v>1315</v>
      </c>
      <c r="C128" s="150" t="s">
        <v>493</v>
      </c>
      <c r="D128" s="151" t="s">
        <v>494</v>
      </c>
      <c r="E128" s="149" t="s">
        <v>10</v>
      </c>
      <c r="F128" s="152">
        <v>20000</v>
      </c>
      <c r="G128" s="152">
        <v>0</v>
      </c>
      <c r="H128" s="152">
        <v>0</v>
      </c>
      <c r="I128" s="152">
        <f t="shared" si="5"/>
        <v>0</v>
      </c>
      <c r="J128" s="153">
        <f t="shared" si="3"/>
        <v>20000</v>
      </c>
      <c r="K128" s="153">
        <f t="shared" si="4"/>
        <v>20000</v>
      </c>
    </row>
    <row r="129" spans="1:11" s="34" customFormat="1" ht="14.1" customHeight="1">
      <c r="A129" s="149">
        <v>119</v>
      </c>
      <c r="B129" s="150" t="s">
        <v>919</v>
      </c>
      <c r="C129" s="150" t="s">
        <v>493</v>
      </c>
      <c r="D129" s="151" t="s">
        <v>494</v>
      </c>
      <c r="E129" s="149" t="s">
        <v>10</v>
      </c>
      <c r="F129" s="152">
        <v>15000</v>
      </c>
      <c r="G129" s="152">
        <v>0</v>
      </c>
      <c r="H129" s="152">
        <v>0</v>
      </c>
      <c r="I129" s="152">
        <f t="shared" si="5"/>
        <v>0</v>
      </c>
      <c r="J129" s="153">
        <f t="shared" si="3"/>
        <v>15000</v>
      </c>
      <c r="K129" s="153">
        <f t="shared" si="4"/>
        <v>15000</v>
      </c>
    </row>
    <row r="130" spans="1:11" s="34" customFormat="1" ht="14.1" customHeight="1">
      <c r="A130" s="149">
        <v>120</v>
      </c>
      <c r="B130" s="150" t="s">
        <v>637</v>
      </c>
      <c r="C130" s="150" t="s">
        <v>493</v>
      </c>
      <c r="D130" s="151" t="s">
        <v>494</v>
      </c>
      <c r="E130" s="149" t="s">
        <v>10</v>
      </c>
      <c r="F130" s="152">
        <v>40000</v>
      </c>
      <c r="G130" s="152">
        <v>797.25</v>
      </c>
      <c r="H130" s="152">
        <v>0</v>
      </c>
      <c r="I130" s="152">
        <f t="shared" si="5"/>
        <v>797.25</v>
      </c>
      <c r="J130" s="153">
        <f t="shared" si="3"/>
        <v>40000</v>
      </c>
      <c r="K130" s="153">
        <f t="shared" si="4"/>
        <v>39202.75</v>
      </c>
    </row>
    <row r="131" spans="1:11" s="34" customFormat="1" ht="14.1" customHeight="1">
      <c r="A131" s="149">
        <v>121</v>
      </c>
      <c r="B131" s="150" t="s">
        <v>730</v>
      </c>
      <c r="C131" s="150" t="s">
        <v>493</v>
      </c>
      <c r="D131" s="151" t="s">
        <v>494</v>
      </c>
      <c r="E131" s="149" t="s">
        <v>10</v>
      </c>
      <c r="F131" s="152">
        <v>100000</v>
      </c>
      <c r="G131" s="152">
        <v>13582.87</v>
      </c>
      <c r="H131" s="152">
        <v>0</v>
      </c>
      <c r="I131" s="152">
        <f t="shared" si="5"/>
        <v>13582.87</v>
      </c>
      <c r="J131" s="153">
        <f t="shared" si="3"/>
        <v>100000</v>
      </c>
      <c r="K131" s="153">
        <f t="shared" si="4"/>
        <v>86417.13</v>
      </c>
    </row>
    <row r="132" spans="1:11" s="34" customFormat="1" ht="14.1" customHeight="1">
      <c r="A132" s="149">
        <v>122</v>
      </c>
      <c r="B132" s="150" t="s">
        <v>920</v>
      </c>
      <c r="C132" s="150" t="s">
        <v>493</v>
      </c>
      <c r="D132" s="151" t="s">
        <v>494</v>
      </c>
      <c r="E132" s="149" t="s">
        <v>10</v>
      </c>
      <c r="F132" s="152">
        <v>25000</v>
      </c>
      <c r="G132" s="152">
        <v>0</v>
      </c>
      <c r="H132" s="152">
        <v>0</v>
      </c>
      <c r="I132" s="152">
        <f t="shared" si="5"/>
        <v>0</v>
      </c>
      <c r="J132" s="153">
        <f t="shared" si="3"/>
        <v>25000</v>
      </c>
      <c r="K132" s="153">
        <f t="shared" si="4"/>
        <v>25000</v>
      </c>
    </row>
    <row r="133" spans="1:11" s="34" customFormat="1" ht="14.1" customHeight="1">
      <c r="A133" s="149">
        <v>123</v>
      </c>
      <c r="B133" s="150" t="s">
        <v>1026</v>
      </c>
      <c r="C133" s="150" t="s">
        <v>493</v>
      </c>
      <c r="D133" s="151" t="s">
        <v>494</v>
      </c>
      <c r="E133" s="149" t="s">
        <v>10</v>
      </c>
      <c r="F133" s="152">
        <v>10000</v>
      </c>
      <c r="G133" s="152">
        <v>0</v>
      </c>
      <c r="H133" s="152">
        <v>0</v>
      </c>
      <c r="I133" s="152">
        <f t="shared" si="5"/>
        <v>0</v>
      </c>
      <c r="J133" s="153">
        <f t="shared" si="3"/>
        <v>10000</v>
      </c>
      <c r="K133" s="153">
        <f t="shared" si="4"/>
        <v>10000</v>
      </c>
    </row>
    <row r="134" spans="1:11" s="34" customFormat="1" ht="14.1" customHeight="1">
      <c r="A134" s="149">
        <v>124</v>
      </c>
      <c r="B134" s="150" t="s">
        <v>1311</v>
      </c>
      <c r="C134" s="150" t="s">
        <v>493</v>
      </c>
      <c r="D134" s="151" t="s">
        <v>494</v>
      </c>
      <c r="E134" s="149" t="s">
        <v>10</v>
      </c>
      <c r="F134" s="152">
        <v>10000</v>
      </c>
      <c r="G134" s="152">
        <v>0</v>
      </c>
      <c r="H134" s="152">
        <v>0</v>
      </c>
      <c r="I134" s="152">
        <f t="shared" si="5"/>
        <v>0</v>
      </c>
      <c r="J134" s="153">
        <f t="shared" si="3"/>
        <v>10000</v>
      </c>
      <c r="K134" s="153">
        <f t="shared" si="4"/>
        <v>10000</v>
      </c>
    </row>
    <row r="135" spans="1:11" s="34" customFormat="1" ht="14.1" customHeight="1">
      <c r="A135" s="149">
        <v>125</v>
      </c>
      <c r="B135" s="150" t="s">
        <v>515</v>
      </c>
      <c r="C135" s="150" t="s">
        <v>493</v>
      </c>
      <c r="D135" s="151" t="s">
        <v>494</v>
      </c>
      <c r="E135" s="149" t="s">
        <v>10</v>
      </c>
      <c r="F135" s="152">
        <v>12000</v>
      </c>
      <c r="G135" s="152">
        <v>0</v>
      </c>
      <c r="H135" s="152">
        <v>0</v>
      </c>
      <c r="I135" s="152">
        <f t="shared" si="5"/>
        <v>0</v>
      </c>
      <c r="J135" s="153">
        <f t="shared" si="3"/>
        <v>12000</v>
      </c>
      <c r="K135" s="153">
        <f t="shared" si="4"/>
        <v>12000</v>
      </c>
    </row>
    <row r="136" spans="1:11" s="34" customFormat="1" ht="14.1" customHeight="1">
      <c r="A136" s="149">
        <v>126</v>
      </c>
      <c r="B136" s="150" t="s">
        <v>1274</v>
      </c>
      <c r="C136" s="150" t="s">
        <v>493</v>
      </c>
      <c r="D136" s="151" t="s">
        <v>494</v>
      </c>
      <c r="E136" s="149" t="s">
        <v>10</v>
      </c>
      <c r="F136" s="152">
        <v>30000</v>
      </c>
      <c r="G136" s="152">
        <v>0</v>
      </c>
      <c r="H136" s="152">
        <v>0</v>
      </c>
      <c r="I136" s="152">
        <f t="shared" si="5"/>
        <v>0</v>
      </c>
      <c r="J136" s="153">
        <f t="shared" si="3"/>
        <v>30000</v>
      </c>
      <c r="K136" s="153">
        <f t="shared" si="4"/>
        <v>30000</v>
      </c>
    </row>
    <row r="137" spans="1:11" s="34" customFormat="1" ht="14.1" customHeight="1">
      <c r="A137" s="149">
        <v>127</v>
      </c>
      <c r="B137" s="150" t="s">
        <v>999</v>
      </c>
      <c r="C137" s="150" t="s">
        <v>493</v>
      </c>
      <c r="D137" s="151" t="s">
        <v>494</v>
      </c>
      <c r="E137" s="149" t="s">
        <v>10</v>
      </c>
      <c r="F137" s="152">
        <v>20000</v>
      </c>
      <c r="G137" s="152">
        <v>0</v>
      </c>
      <c r="H137" s="152">
        <v>0</v>
      </c>
      <c r="I137" s="152">
        <f t="shared" si="5"/>
        <v>0</v>
      </c>
      <c r="J137" s="153">
        <f t="shared" si="3"/>
        <v>20000</v>
      </c>
      <c r="K137" s="153">
        <f t="shared" si="4"/>
        <v>20000</v>
      </c>
    </row>
    <row r="138" spans="1:11" s="34" customFormat="1" ht="14.1" customHeight="1">
      <c r="A138" s="149">
        <v>128</v>
      </c>
      <c r="B138" s="150" t="s">
        <v>1730</v>
      </c>
      <c r="C138" s="150" t="s">
        <v>493</v>
      </c>
      <c r="D138" s="151" t="s">
        <v>494</v>
      </c>
      <c r="E138" s="149" t="s">
        <v>10</v>
      </c>
      <c r="F138" s="152">
        <v>25000</v>
      </c>
      <c r="G138" s="152">
        <v>0</v>
      </c>
      <c r="H138" s="152">
        <v>0</v>
      </c>
      <c r="I138" s="152">
        <f t="shared" si="5"/>
        <v>0</v>
      </c>
      <c r="J138" s="153">
        <f t="shared" si="3"/>
        <v>25000</v>
      </c>
      <c r="K138" s="153">
        <f t="shared" si="4"/>
        <v>25000</v>
      </c>
    </row>
    <row r="139" spans="1:11" s="34" customFormat="1" ht="14.1" customHeight="1">
      <c r="A139" s="149">
        <v>129</v>
      </c>
      <c r="B139" s="150" t="s">
        <v>1720</v>
      </c>
      <c r="C139" s="150" t="s">
        <v>493</v>
      </c>
      <c r="D139" s="151" t="s">
        <v>494</v>
      </c>
      <c r="E139" s="149" t="s">
        <v>10</v>
      </c>
      <c r="F139" s="152">
        <v>10000</v>
      </c>
      <c r="G139" s="152">
        <v>0</v>
      </c>
      <c r="H139" s="152">
        <v>0</v>
      </c>
      <c r="I139" s="152">
        <f t="shared" si="5"/>
        <v>0</v>
      </c>
      <c r="J139" s="153">
        <f t="shared" ref="J139:J202" si="6">F139</f>
        <v>10000</v>
      </c>
      <c r="K139" s="153">
        <f t="shared" ref="K139:K202" si="7">J139-I139</f>
        <v>10000</v>
      </c>
    </row>
    <row r="140" spans="1:11" s="34" customFormat="1" ht="14.1" customHeight="1">
      <c r="A140" s="149">
        <v>130</v>
      </c>
      <c r="B140" s="150" t="s">
        <v>1092</v>
      </c>
      <c r="C140" s="150" t="s">
        <v>493</v>
      </c>
      <c r="D140" s="151" t="s">
        <v>494</v>
      </c>
      <c r="E140" s="149" t="s">
        <v>10</v>
      </c>
      <c r="F140" s="152">
        <v>10000</v>
      </c>
      <c r="G140" s="152">
        <v>0</v>
      </c>
      <c r="H140" s="152">
        <v>0</v>
      </c>
      <c r="I140" s="152">
        <f t="shared" si="5"/>
        <v>0</v>
      </c>
      <c r="J140" s="153">
        <f t="shared" si="6"/>
        <v>10000</v>
      </c>
      <c r="K140" s="153">
        <f t="shared" si="7"/>
        <v>10000</v>
      </c>
    </row>
    <row r="141" spans="1:11" s="34" customFormat="1" ht="14.1" customHeight="1">
      <c r="A141" s="149">
        <v>131</v>
      </c>
      <c r="B141" s="150" t="s">
        <v>921</v>
      </c>
      <c r="C141" s="150" t="s">
        <v>493</v>
      </c>
      <c r="D141" s="151" t="s">
        <v>494</v>
      </c>
      <c r="E141" s="149" t="s">
        <v>9</v>
      </c>
      <c r="F141" s="152">
        <v>30000</v>
      </c>
      <c r="G141" s="152">
        <v>0</v>
      </c>
      <c r="H141" s="152">
        <v>0</v>
      </c>
      <c r="I141" s="152">
        <f t="shared" si="5"/>
        <v>0</v>
      </c>
      <c r="J141" s="153">
        <f t="shared" si="6"/>
        <v>30000</v>
      </c>
      <c r="K141" s="153">
        <f t="shared" si="7"/>
        <v>30000</v>
      </c>
    </row>
    <row r="142" spans="1:11" s="34" customFormat="1" ht="14.1" customHeight="1">
      <c r="A142" s="149">
        <v>132</v>
      </c>
      <c r="B142" s="150" t="s">
        <v>1713</v>
      </c>
      <c r="C142" s="150" t="s">
        <v>493</v>
      </c>
      <c r="D142" s="151" t="s">
        <v>494</v>
      </c>
      <c r="E142" s="149" t="s">
        <v>10</v>
      </c>
      <c r="F142" s="152">
        <v>15000</v>
      </c>
      <c r="G142" s="152">
        <v>0</v>
      </c>
      <c r="H142" s="152">
        <v>0</v>
      </c>
      <c r="I142" s="152">
        <f t="shared" si="5"/>
        <v>0</v>
      </c>
      <c r="J142" s="153">
        <f t="shared" si="6"/>
        <v>15000</v>
      </c>
      <c r="K142" s="153">
        <f t="shared" si="7"/>
        <v>15000</v>
      </c>
    </row>
    <row r="143" spans="1:11" s="34" customFormat="1" ht="14.1" customHeight="1">
      <c r="A143" s="149">
        <v>133</v>
      </c>
      <c r="B143" s="150" t="s">
        <v>516</v>
      </c>
      <c r="C143" s="150" t="s">
        <v>493</v>
      </c>
      <c r="D143" s="151" t="s">
        <v>494</v>
      </c>
      <c r="E143" s="149" t="s">
        <v>10</v>
      </c>
      <c r="F143" s="152">
        <v>15000</v>
      </c>
      <c r="G143" s="152">
        <v>0</v>
      </c>
      <c r="H143" s="152">
        <v>0</v>
      </c>
      <c r="I143" s="152">
        <f t="shared" si="5"/>
        <v>0</v>
      </c>
      <c r="J143" s="153">
        <f t="shared" si="6"/>
        <v>15000</v>
      </c>
      <c r="K143" s="153">
        <f t="shared" si="7"/>
        <v>15000</v>
      </c>
    </row>
    <row r="144" spans="1:11" s="34" customFormat="1" ht="14.1" customHeight="1">
      <c r="A144" s="149">
        <v>134</v>
      </c>
      <c r="B144" s="150" t="s">
        <v>638</v>
      </c>
      <c r="C144" s="150" t="s">
        <v>493</v>
      </c>
      <c r="D144" s="151" t="s">
        <v>494</v>
      </c>
      <c r="E144" s="149" t="s">
        <v>10</v>
      </c>
      <c r="F144" s="152">
        <v>15000</v>
      </c>
      <c r="G144" s="152">
        <v>0</v>
      </c>
      <c r="H144" s="152">
        <v>0</v>
      </c>
      <c r="I144" s="152">
        <f t="shared" si="5"/>
        <v>0</v>
      </c>
      <c r="J144" s="153">
        <f t="shared" si="6"/>
        <v>15000</v>
      </c>
      <c r="K144" s="153">
        <f t="shared" si="7"/>
        <v>15000</v>
      </c>
    </row>
    <row r="145" spans="1:11" s="34" customFormat="1" ht="14.1" customHeight="1">
      <c r="A145" s="149">
        <v>135</v>
      </c>
      <c r="B145" s="150" t="s">
        <v>1727</v>
      </c>
      <c r="C145" s="150" t="s">
        <v>493</v>
      </c>
      <c r="D145" s="151" t="s">
        <v>494</v>
      </c>
      <c r="E145" s="149" t="s">
        <v>10</v>
      </c>
      <c r="F145" s="152">
        <v>20000</v>
      </c>
      <c r="G145" s="152">
        <v>0</v>
      </c>
      <c r="H145" s="152">
        <v>0</v>
      </c>
      <c r="I145" s="152">
        <f t="shared" ref="I145:I208" si="8">G145+H145</f>
        <v>0</v>
      </c>
      <c r="J145" s="153">
        <f t="shared" si="6"/>
        <v>20000</v>
      </c>
      <c r="K145" s="153">
        <f t="shared" si="7"/>
        <v>20000</v>
      </c>
    </row>
    <row r="146" spans="1:11" s="34" customFormat="1" ht="14.1" customHeight="1">
      <c r="A146" s="149">
        <v>136</v>
      </c>
      <c r="B146" s="150" t="s">
        <v>1083</v>
      </c>
      <c r="C146" s="150" t="s">
        <v>493</v>
      </c>
      <c r="D146" s="151" t="s">
        <v>494</v>
      </c>
      <c r="E146" s="149" t="s">
        <v>10</v>
      </c>
      <c r="F146" s="152">
        <v>10000</v>
      </c>
      <c r="G146" s="152">
        <v>0</v>
      </c>
      <c r="H146" s="152">
        <v>0</v>
      </c>
      <c r="I146" s="152">
        <f t="shared" si="8"/>
        <v>0</v>
      </c>
      <c r="J146" s="153">
        <f t="shared" si="6"/>
        <v>10000</v>
      </c>
      <c r="K146" s="153">
        <f t="shared" si="7"/>
        <v>10000</v>
      </c>
    </row>
    <row r="147" spans="1:11" s="34" customFormat="1" ht="14.1" customHeight="1">
      <c r="A147" s="149">
        <v>137</v>
      </c>
      <c r="B147" s="150" t="s">
        <v>731</v>
      </c>
      <c r="C147" s="150" t="s">
        <v>493</v>
      </c>
      <c r="D147" s="151" t="s">
        <v>494</v>
      </c>
      <c r="E147" s="149" t="s">
        <v>9</v>
      </c>
      <c r="F147" s="152">
        <v>45000</v>
      </c>
      <c r="G147" s="152">
        <v>1547.25</v>
      </c>
      <c r="H147" s="152">
        <v>0</v>
      </c>
      <c r="I147" s="152">
        <f t="shared" si="8"/>
        <v>1547.25</v>
      </c>
      <c r="J147" s="153">
        <f t="shared" si="6"/>
        <v>45000</v>
      </c>
      <c r="K147" s="153">
        <f t="shared" si="7"/>
        <v>43452.75</v>
      </c>
    </row>
    <row r="148" spans="1:11" s="34" customFormat="1" ht="14.1" customHeight="1">
      <c r="A148" s="149">
        <v>138</v>
      </c>
      <c r="B148" s="150" t="s">
        <v>517</v>
      </c>
      <c r="C148" s="150" t="s">
        <v>493</v>
      </c>
      <c r="D148" s="151" t="s">
        <v>494</v>
      </c>
      <c r="E148" s="149" t="s">
        <v>10</v>
      </c>
      <c r="F148" s="152">
        <v>15000</v>
      </c>
      <c r="G148" s="152">
        <v>0</v>
      </c>
      <c r="H148" s="152">
        <v>0</v>
      </c>
      <c r="I148" s="152">
        <f t="shared" si="8"/>
        <v>0</v>
      </c>
      <c r="J148" s="153">
        <f t="shared" si="6"/>
        <v>15000</v>
      </c>
      <c r="K148" s="153">
        <f t="shared" si="7"/>
        <v>15000</v>
      </c>
    </row>
    <row r="149" spans="1:11" s="34" customFormat="1" ht="14.1" customHeight="1">
      <c r="A149" s="149">
        <v>139</v>
      </c>
      <c r="B149" s="150" t="s">
        <v>922</v>
      </c>
      <c r="C149" s="150" t="s">
        <v>493</v>
      </c>
      <c r="D149" s="151" t="s">
        <v>494</v>
      </c>
      <c r="E149" s="149" t="s">
        <v>10</v>
      </c>
      <c r="F149" s="152">
        <v>10000</v>
      </c>
      <c r="G149" s="152">
        <v>0</v>
      </c>
      <c r="H149" s="152">
        <v>0</v>
      </c>
      <c r="I149" s="152">
        <f t="shared" si="8"/>
        <v>0</v>
      </c>
      <c r="J149" s="153">
        <f t="shared" si="6"/>
        <v>10000</v>
      </c>
      <c r="K149" s="153">
        <f t="shared" si="7"/>
        <v>10000</v>
      </c>
    </row>
    <row r="150" spans="1:11" s="34" customFormat="1" ht="14.1" customHeight="1">
      <c r="A150" s="149">
        <v>140</v>
      </c>
      <c r="B150" s="150" t="s">
        <v>518</v>
      </c>
      <c r="C150" s="150" t="s">
        <v>493</v>
      </c>
      <c r="D150" s="151" t="s">
        <v>494</v>
      </c>
      <c r="E150" s="149" t="s">
        <v>10</v>
      </c>
      <c r="F150" s="152">
        <v>12000</v>
      </c>
      <c r="G150" s="152">
        <v>0</v>
      </c>
      <c r="H150" s="152">
        <v>0</v>
      </c>
      <c r="I150" s="152">
        <f t="shared" si="8"/>
        <v>0</v>
      </c>
      <c r="J150" s="153">
        <f t="shared" si="6"/>
        <v>12000</v>
      </c>
      <c r="K150" s="153">
        <f t="shared" si="7"/>
        <v>12000</v>
      </c>
    </row>
    <row r="151" spans="1:11" s="34" customFormat="1" ht="14.1" customHeight="1">
      <c r="A151" s="149">
        <v>141</v>
      </c>
      <c r="B151" s="150" t="s">
        <v>1272</v>
      </c>
      <c r="C151" s="150" t="s">
        <v>493</v>
      </c>
      <c r="D151" s="151" t="s">
        <v>494</v>
      </c>
      <c r="E151" s="149" t="s">
        <v>10</v>
      </c>
      <c r="F151" s="152">
        <v>10000</v>
      </c>
      <c r="G151" s="152">
        <v>0</v>
      </c>
      <c r="H151" s="152">
        <v>0</v>
      </c>
      <c r="I151" s="152">
        <f t="shared" si="8"/>
        <v>0</v>
      </c>
      <c r="J151" s="153">
        <f t="shared" si="6"/>
        <v>10000</v>
      </c>
      <c r="K151" s="153">
        <f t="shared" si="7"/>
        <v>10000</v>
      </c>
    </row>
    <row r="152" spans="1:11" s="34" customFormat="1" ht="14.1" customHeight="1">
      <c r="A152" s="149">
        <v>142</v>
      </c>
      <c r="B152" s="150" t="s">
        <v>732</v>
      </c>
      <c r="C152" s="150" t="s">
        <v>493</v>
      </c>
      <c r="D152" s="151" t="s">
        <v>494</v>
      </c>
      <c r="E152" s="149" t="s">
        <v>10</v>
      </c>
      <c r="F152" s="152">
        <v>100000</v>
      </c>
      <c r="G152" s="152">
        <v>13582.87</v>
      </c>
      <c r="H152" s="152">
        <v>0</v>
      </c>
      <c r="I152" s="152">
        <f t="shared" si="8"/>
        <v>13582.87</v>
      </c>
      <c r="J152" s="153">
        <f t="shared" si="6"/>
        <v>100000</v>
      </c>
      <c r="K152" s="153">
        <f t="shared" si="7"/>
        <v>86417.13</v>
      </c>
    </row>
    <row r="153" spans="1:11" s="34" customFormat="1" ht="14.1" customHeight="1">
      <c r="A153" s="149">
        <v>143</v>
      </c>
      <c r="B153" s="150" t="s">
        <v>1093</v>
      </c>
      <c r="C153" s="150" t="s">
        <v>493</v>
      </c>
      <c r="D153" s="151" t="s">
        <v>494</v>
      </c>
      <c r="E153" s="149" t="s">
        <v>10</v>
      </c>
      <c r="F153" s="152">
        <v>10000</v>
      </c>
      <c r="G153" s="152">
        <v>0</v>
      </c>
      <c r="H153" s="152">
        <v>0</v>
      </c>
      <c r="I153" s="152">
        <f t="shared" si="8"/>
        <v>0</v>
      </c>
      <c r="J153" s="153">
        <f t="shared" si="6"/>
        <v>10000</v>
      </c>
      <c r="K153" s="153">
        <f t="shared" si="7"/>
        <v>10000</v>
      </c>
    </row>
    <row r="154" spans="1:11" s="34" customFormat="1" ht="14.1" customHeight="1">
      <c r="A154" s="149">
        <v>144</v>
      </c>
      <c r="B154" s="150" t="s">
        <v>639</v>
      </c>
      <c r="C154" s="150" t="s">
        <v>493</v>
      </c>
      <c r="D154" s="151" t="s">
        <v>494</v>
      </c>
      <c r="E154" s="149" t="s">
        <v>10</v>
      </c>
      <c r="F154" s="152">
        <v>30000</v>
      </c>
      <c r="G154" s="152">
        <v>0</v>
      </c>
      <c r="H154" s="152">
        <v>0</v>
      </c>
      <c r="I154" s="152">
        <f t="shared" si="8"/>
        <v>0</v>
      </c>
      <c r="J154" s="153">
        <f t="shared" si="6"/>
        <v>30000</v>
      </c>
      <c r="K154" s="153">
        <f t="shared" si="7"/>
        <v>30000</v>
      </c>
    </row>
    <row r="155" spans="1:11" s="34" customFormat="1" ht="14.1" customHeight="1">
      <c r="A155" s="149">
        <v>145</v>
      </c>
      <c r="B155" s="150" t="s">
        <v>640</v>
      </c>
      <c r="C155" s="150" t="s">
        <v>493</v>
      </c>
      <c r="D155" s="151" t="s">
        <v>494</v>
      </c>
      <c r="E155" s="149" t="s">
        <v>10</v>
      </c>
      <c r="F155" s="152">
        <v>12000</v>
      </c>
      <c r="G155" s="152">
        <v>0</v>
      </c>
      <c r="H155" s="152">
        <v>0</v>
      </c>
      <c r="I155" s="152">
        <f t="shared" si="8"/>
        <v>0</v>
      </c>
      <c r="J155" s="153">
        <f t="shared" si="6"/>
        <v>12000</v>
      </c>
      <c r="K155" s="153">
        <f t="shared" si="7"/>
        <v>12000</v>
      </c>
    </row>
    <row r="156" spans="1:11" s="34" customFormat="1" ht="14.1" customHeight="1">
      <c r="A156" s="149">
        <v>146</v>
      </c>
      <c r="B156" s="150" t="s">
        <v>1074</v>
      </c>
      <c r="C156" s="150" t="s">
        <v>493</v>
      </c>
      <c r="D156" s="151" t="s">
        <v>494</v>
      </c>
      <c r="E156" s="149" t="s">
        <v>10</v>
      </c>
      <c r="F156" s="152">
        <v>25000</v>
      </c>
      <c r="G156" s="152">
        <v>0</v>
      </c>
      <c r="H156" s="152">
        <v>0</v>
      </c>
      <c r="I156" s="152">
        <f t="shared" si="8"/>
        <v>0</v>
      </c>
      <c r="J156" s="153">
        <f t="shared" si="6"/>
        <v>25000</v>
      </c>
      <c r="K156" s="153">
        <f t="shared" si="7"/>
        <v>25000</v>
      </c>
    </row>
    <row r="157" spans="1:11" s="34" customFormat="1" ht="14.1" customHeight="1">
      <c r="A157" s="149">
        <v>147</v>
      </c>
      <c r="B157" s="150" t="s">
        <v>561</v>
      </c>
      <c r="C157" s="150" t="s">
        <v>493</v>
      </c>
      <c r="D157" s="151" t="s">
        <v>494</v>
      </c>
      <c r="E157" s="149" t="s">
        <v>10</v>
      </c>
      <c r="F157" s="152">
        <v>20000</v>
      </c>
      <c r="G157" s="152">
        <v>0</v>
      </c>
      <c r="H157" s="152">
        <v>0</v>
      </c>
      <c r="I157" s="152">
        <f t="shared" si="8"/>
        <v>0</v>
      </c>
      <c r="J157" s="153">
        <f t="shared" si="6"/>
        <v>20000</v>
      </c>
      <c r="K157" s="153">
        <f t="shared" si="7"/>
        <v>20000</v>
      </c>
    </row>
    <row r="158" spans="1:11" s="34" customFormat="1" ht="14.1" customHeight="1">
      <c r="A158" s="149">
        <v>148</v>
      </c>
      <c r="B158" s="150" t="s">
        <v>519</v>
      </c>
      <c r="C158" s="150" t="s">
        <v>493</v>
      </c>
      <c r="D158" s="151" t="s">
        <v>494</v>
      </c>
      <c r="E158" s="149" t="s">
        <v>10</v>
      </c>
      <c r="F158" s="152">
        <v>12000</v>
      </c>
      <c r="G158" s="152">
        <v>0</v>
      </c>
      <c r="H158" s="152">
        <v>0</v>
      </c>
      <c r="I158" s="152">
        <f t="shared" si="8"/>
        <v>0</v>
      </c>
      <c r="J158" s="153">
        <f t="shared" si="6"/>
        <v>12000</v>
      </c>
      <c r="K158" s="153">
        <f t="shared" si="7"/>
        <v>12000</v>
      </c>
    </row>
    <row r="159" spans="1:11" s="34" customFormat="1" ht="14.1" customHeight="1">
      <c r="A159" s="149">
        <v>149</v>
      </c>
      <c r="B159" s="150" t="s">
        <v>923</v>
      </c>
      <c r="C159" s="150" t="s">
        <v>493</v>
      </c>
      <c r="D159" s="151" t="s">
        <v>494</v>
      </c>
      <c r="E159" s="149" t="s">
        <v>10</v>
      </c>
      <c r="F159" s="152">
        <v>30000</v>
      </c>
      <c r="G159" s="152">
        <v>0</v>
      </c>
      <c r="H159" s="152">
        <v>0</v>
      </c>
      <c r="I159" s="152">
        <f t="shared" si="8"/>
        <v>0</v>
      </c>
      <c r="J159" s="153">
        <f t="shared" si="6"/>
        <v>30000</v>
      </c>
      <c r="K159" s="153">
        <f t="shared" si="7"/>
        <v>30000</v>
      </c>
    </row>
    <row r="160" spans="1:11" s="34" customFormat="1" ht="14.1" customHeight="1">
      <c r="A160" s="149">
        <v>150</v>
      </c>
      <c r="B160" s="150" t="s">
        <v>1288</v>
      </c>
      <c r="C160" s="150" t="s">
        <v>493</v>
      </c>
      <c r="D160" s="151" t="s">
        <v>494</v>
      </c>
      <c r="E160" s="149" t="s">
        <v>10</v>
      </c>
      <c r="F160" s="152">
        <v>10000</v>
      </c>
      <c r="G160" s="152">
        <v>0</v>
      </c>
      <c r="H160" s="152">
        <v>0</v>
      </c>
      <c r="I160" s="152">
        <f t="shared" si="8"/>
        <v>0</v>
      </c>
      <c r="J160" s="153">
        <f t="shared" si="6"/>
        <v>10000</v>
      </c>
      <c r="K160" s="153">
        <f t="shared" si="7"/>
        <v>10000</v>
      </c>
    </row>
    <row r="161" spans="1:11" s="34" customFormat="1" ht="14.1" customHeight="1">
      <c r="A161" s="149">
        <v>151</v>
      </c>
      <c r="B161" s="150" t="s">
        <v>1345</v>
      </c>
      <c r="C161" s="150" t="s">
        <v>493</v>
      </c>
      <c r="D161" s="151" t="s">
        <v>494</v>
      </c>
      <c r="E161" s="149" t="s">
        <v>10</v>
      </c>
      <c r="F161" s="152">
        <v>10000</v>
      </c>
      <c r="G161" s="152">
        <v>0</v>
      </c>
      <c r="H161" s="152">
        <v>0</v>
      </c>
      <c r="I161" s="152">
        <f t="shared" si="8"/>
        <v>0</v>
      </c>
      <c r="J161" s="153">
        <f t="shared" si="6"/>
        <v>10000</v>
      </c>
      <c r="K161" s="153">
        <f t="shared" si="7"/>
        <v>10000</v>
      </c>
    </row>
    <row r="162" spans="1:11" s="34" customFormat="1" ht="14.1" customHeight="1">
      <c r="A162" s="149">
        <v>152</v>
      </c>
      <c r="B162" s="150" t="s">
        <v>733</v>
      </c>
      <c r="C162" s="150" t="s">
        <v>493</v>
      </c>
      <c r="D162" s="151" t="s">
        <v>494</v>
      </c>
      <c r="E162" s="149" t="s">
        <v>10</v>
      </c>
      <c r="F162" s="152">
        <v>15000</v>
      </c>
      <c r="G162" s="152">
        <v>0</v>
      </c>
      <c r="H162" s="152">
        <v>0</v>
      </c>
      <c r="I162" s="152">
        <f t="shared" si="8"/>
        <v>0</v>
      </c>
      <c r="J162" s="153">
        <f t="shared" si="6"/>
        <v>15000</v>
      </c>
      <c r="K162" s="153">
        <f t="shared" si="7"/>
        <v>15000</v>
      </c>
    </row>
    <row r="163" spans="1:11" s="34" customFormat="1" ht="14.1" customHeight="1">
      <c r="A163" s="149">
        <v>153</v>
      </c>
      <c r="B163" s="150" t="s">
        <v>1000</v>
      </c>
      <c r="C163" s="150" t="s">
        <v>493</v>
      </c>
      <c r="D163" s="151" t="s">
        <v>494</v>
      </c>
      <c r="E163" s="149" t="s">
        <v>10</v>
      </c>
      <c r="F163" s="152">
        <v>20000</v>
      </c>
      <c r="G163" s="152">
        <v>0</v>
      </c>
      <c r="H163" s="152">
        <v>0</v>
      </c>
      <c r="I163" s="152">
        <f t="shared" si="8"/>
        <v>0</v>
      </c>
      <c r="J163" s="153">
        <f t="shared" si="6"/>
        <v>20000</v>
      </c>
      <c r="K163" s="153">
        <f t="shared" si="7"/>
        <v>20000</v>
      </c>
    </row>
    <row r="164" spans="1:11" s="34" customFormat="1" ht="14.1" customHeight="1">
      <c r="A164" s="149">
        <v>154</v>
      </c>
      <c r="B164" s="150" t="s">
        <v>814</v>
      </c>
      <c r="C164" s="150" t="s">
        <v>493</v>
      </c>
      <c r="D164" s="151" t="s">
        <v>494</v>
      </c>
      <c r="E164" s="149" t="s">
        <v>10</v>
      </c>
      <c r="F164" s="152">
        <v>10000</v>
      </c>
      <c r="G164" s="152">
        <v>0</v>
      </c>
      <c r="H164" s="152">
        <v>0</v>
      </c>
      <c r="I164" s="152">
        <f t="shared" si="8"/>
        <v>0</v>
      </c>
      <c r="J164" s="153">
        <f t="shared" si="6"/>
        <v>10000</v>
      </c>
      <c r="K164" s="153">
        <f t="shared" si="7"/>
        <v>10000</v>
      </c>
    </row>
    <row r="165" spans="1:11" s="34" customFormat="1" ht="14.1" customHeight="1">
      <c r="A165" s="149">
        <v>155</v>
      </c>
      <c r="B165" s="150" t="s">
        <v>641</v>
      </c>
      <c r="C165" s="150" t="s">
        <v>493</v>
      </c>
      <c r="D165" s="151" t="s">
        <v>494</v>
      </c>
      <c r="E165" s="149" t="s">
        <v>10</v>
      </c>
      <c r="F165" s="152">
        <v>15000</v>
      </c>
      <c r="G165" s="152">
        <v>0</v>
      </c>
      <c r="H165" s="152">
        <v>0</v>
      </c>
      <c r="I165" s="152">
        <f t="shared" si="8"/>
        <v>0</v>
      </c>
      <c r="J165" s="153">
        <f t="shared" si="6"/>
        <v>15000</v>
      </c>
      <c r="K165" s="153">
        <f t="shared" si="7"/>
        <v>15000</v>
      </c>
    </row>
    <row r="166" spans="1:11" s="34" customFormat="1" ht="14.1" customHeight="1">
      <c r="A166" s="149">
        <v>156</v>
      </c>
      <c r="B166" s="150" t="s">
        <v>642</v>
      </c>
      <c r="C166" s="150" t="s">
        <v>493</v>
      </c>
      <c r="D166" s="151" t="s">
        <v>494</v>
      </c>
      <c r="E166" s="149" t="s">
        <v>10</v>
      </c>
      <c r="F166" s="152">
        <v>10025</v>
      </c>
      <c r="G166" s="152">
        <v>0</v>
      </c>
      <c r="H166" s="152">
        <v>0</v>
      </c>
      <c r="I166" s="152">
        <f t="shared" si="8"/>
        <v>0</v>
      </c>
      <c r="J166" s="153">
        <f t="shared" si="6"/>
        <v>10025</v>
      </c>
      <c r="K166" s="153">
        <f t="shared" si="7"/>
        <v>10025</v>
      </c>
    </row>
    <row r="167" spans="1:11" s="34" customFormat="1" ht="14.1" customHeight="1">
      <c r="A167" s="149">
        <v>157</v>
      </c>
      <c r="B167" s="150" t="s">
        <v>520</v>
      </c>
      <c r="C167" s="150" t="s">
        <v>493</v>
      </c>
      <c r="D167" s="151" t="s">
        <v>494</v>
      </c>
      <c r="E167" s="149" t="s">
        <v>10</v>
      </c>
      <c r="F167" s="152">
        <v>12000</v>
      </c>
      <c r="G167" s="152">
        <v>0</v>
      </c>
      <c r="H167" s="152">
        <v>0</v>
      </c>
      <c r="I167" s="152">
        <f t="shared" si="8"/>
        <v>0</v>
      </c>
      <c r="J167" s="153">
        <f t="shared" si="6"/>
        <v>12000</v>
      </c>
      <c r="K167" s="153">
        <f t="shared" si="7"/>
        <v>12000</v>
      </c>
    </row>
    <row r="168" spans="1:11" s="34" customFormat="1" ht="14.1" customHeight="1">
      <c r="A168" s="149">
        <v>158</v>
      </c>
      <c r="B168" s="150" t="s">
        <v>521</v>
      </c>
      <c r="C168" s="150" t="s">
        <v>493</v>
      </c>
      <c r="D168" s="151" t="s">
        <v>494</v>
      </c>
      <c r="E168" s="149" t="s">
        <v>9</v>
      </c>
      <c r="F168" s="152">
        <v>15000</v>
      </c>
      <c r="G168" s="152">
        <v>0</v>
      </c>
      <c r="H168" s="152">
        <v>0</v>
      </c>
      <c r="I168" s="152">
        <f t="shared" si="8"/>
        <v>0</v>
      </c>
      <c r="J168" s="153">
        <f t="shared" si="6"/>
        <v>15000</v>
      </c>
      <c r="K168" s="153">
        <f t="shared" si="7"/>
        <v>15000</v>
      </c>
    </row>
    <row r="169" spans="1:11" s="34" customFormat="1" ht="14.1" customHeight="1">
      <c r="A169" s="149">
        <v>159</v>
      </c>
      <c r="B169" s="150" t="s">
        <v>734</v>
      </c>
      <c r="C169" s="150" t="s">
        <v>493</v>
      </c>
      <c r="D169" s="151" t="s">
        <v>494</v>
      </c>
      <c r="E169" s="149" t="s">
        <v>10</v>
      </c>
      <c r="F169" s="152">
        <v>20000</v>
      </c>
      <c r="G169" s="152">
        <v>0</v>
      </c>
      <c r="H169" s="152">
        <v>0</v>
      </c>
      <c r="I169" s="152">
        <f t="shared" si="8"/>
        <v>0</v>
      </c>
      <c r="J169" s="153">
        <f t="shared" si="6"/>
        <v>20000</v>
      </c>
      <c r="K169" s="153">
        <f t="shared" si="7"/>
        <v>20000</v>
      </c>
    </row>
    <row r="170" spans="1:11" s="34" customFormat="1" ht="14.1" customHeight="1">
      <c r="A170" s="149">
        <v>160</v>
      </c>
      <c r="B170" s="150" t="s">
        <v>1268</v>
      </c>
      <c r="C170" s="150" t="s">
        <v>493</v>
      </c>
      <c r="D170" s="151" t="s">
        <v>494</v>
      </c>
      <c r="E170" s="149" t="s">
        <v>10</v>
      </c>
      <c r="F170" s="152">
        <v>80000</v>
      </c>
      <c r="G170" s="152">
        <v>8582.8700000000008</v>
      </c>
      <c r="H170" s="152">
        <v>0</v>
      </c>
      <c r="I170" s="152">
        <f t="shared" si="8"/>
        <v>8582.8700000000008</v>
      </c>
      <c r="J170" s="153">
        <f t="shared" si="6"/>
        <v>80000</v>
      </c>
      <c r="K170" s="153">
        <f t="shared" si="7"/>
        <v>71417.13</v>
      </c>
    </row>
    <row r="171" spans="1:11" s="34" customFormat="1" ht="14.1" customHeight="1">
      <c r="A171" s="149">
        <v>161</v>
      </c>
      <c r="B171" s="150" t="s">
        <v>1313</v>
      </c>
      <c r="C171" s="150" t="s">
        <v>493</v>
      </c>
      <c r="D171" s="151" t="s">
        <v>494</v>
      </c>
      <c r="E171" s="149" t="s">
        <v>9</v>
      </c>
      <c r="F171" s="152">
        <v>15000</v>
      </c>
      <c r="G171" s="152">
        <v>0</v>
      </c>
      <c r="H171" s="152">
        <v>0</v>
      </c>
      <c r="I171" s="152">
        <f t="shared" si="8"/>
        <v>0</v>
      </c>
      <c r="J171" s="153">
        <f t="shared" si="6"/>
        <v>15000</v>
      </c>
      <c r="K171" s="153">
        <f t="shared" si="7"/>
        <v>15000</v>
      </c>
    </row>
    <row r="172" spans="1:11" s="34" customFormat="1" ht="14.1" customHeight="1">
      <c r="A172" s="149">
        <v>162</v>
      </c>
      <c r="B172" s="150" t="s">
        <v>643</v>
      </c>
      <c r="C172" s="150" t="s">
        <v>493</v>
      </c>
      <c r="D172" s="151" t="s">
        <v>494</v>
      </c>
      <c r="E172" s="149" t="s">
        <v>10</v>
      </c>
      <c r="F172" s="152">
        <v>25000</v>
      </c>
      <c r="G172" s="152">
        <v>0</v>
      </c>
      <c r="H172" s="152">
        <v>0</v>
      </c>
      <c r="I172" s="152">
        <f t="shared" si="8"/>
        <v>0</v>
      </c>
      <c r="J172" s="153">
        <f t="shared" si="6"/>
        <v>25000</v>
      </c>
      <c r="K172" s="153">
        <f t="shared" si="7"/>
        <v>25000</v>
      </c>
    </row>
    <row r="173" spans="1:11" s="34" customFormat="1" ht="14.1" customHeight="1">
      <c r="A173" s="149">
        <v>163</v>
      </c>
      <c r="B173" s="150" t="s">
        <v>924</v>
      </c>
      <c r="C173" s="150" t="s">
        <v>493</v>
      </c>
      <c r="D173" s="151" t="s">
        <v>494</v>
      </c>
      <c r="E173" s="149" t="s">
        <v>10</v>
      </c>
      <c r="F173" s="152">
        <v>25000</v>
      </c>
      <c r="G173" s="152">
        <v>0</v>
      </c>
      <c r="H173" s="152">
        <v>0</v>
      </c>
      <c r="I173" s="152">
        <f t="shared" si="8"/>
        <v>0</v>
      </c>
      <c r="J173" s="153">
        <f t="shared" si="6"/>
        <v>25000</v>
      </c>
      <c r="K173" s="153">
        <f t="shared" si="7"/>
        <v>25000</v>
      </c>
    </row>
    <row r="174" spans="1:11" s="34" customFormat="1" ht="14.1" customHeight="1">
      <c r="A174" s="149">
        <v>164</v>
      </c>
      <c r="B174" s="150" t="s">
        <v>815</v>
      </c>
      <c r="C174" s="150" t="s">
        <v>493</v>
      </c>
      <c r="D174" s="151" t="s">
        <v>494</v>
      </c>
      <c r="E174" s="149" t="s">
        <v>10</v>
      </c>
      <c r="F174" s="152">
        <v>20000</v>
      </c>
      <c r="G174" s="152">
        <v>0</v>
      </c>
      <c r="H174" s="152">
        <v>0</v>
      </c>
      <c r="I174" s="152">
        <f t="shared" si="8"/>
        <v>0</v>
      </c>
      <c r="J174" s="153">
        <f t="shared" si="6"/>
        <v>20000</v>
      </c>
      <c r="K174" s="153">
        <f t="shared" si="7"/>
        <v>20000</v>
      </c>
    </row>
    <row r="175" spans="1:11" s="34" customFormat="1" ht="14.1" customHeight="1">
      <c r="A175" s="149">
        <v>165</v>
      </c>
      <c r="B175" s="150" t="s">
        <v>644</v>
      </c>
      <c r="C175" s="150" t="s">
        <v>493</v>
      </c>
      <c r="D175" s="151" t="s">
        <v>494</v>
      </c>
      <c r="E175" s="149" t="s">
        <v>9</v>
      </c>
      <c r="F175" s="152">
        <v>30000</v>
      </c>
      <c r="G175" s="152">
        <v>0</v>
      </c>
      <c r="H175" s="152">
        <v>0</v>
      </c>
      <c r="I175" s="152">
        <f t="shared" si="8"/>
        <v>0</v>
      </c>
      <c r="J175" s="153">
        <f t="shared" si="6"/>
        <v>30000</v>
      </c>
      <c r="K175" s="153">
        <f t="shared" si="7"/>
        <v>30000</v>
      </c>
    </row>
    <row r="176" spans="1:11" s="34" customFormat="1" ht="14.1" customHeight="1">
      <c r="A176" s="149">
        <v>166</v>
      </c>
      <c r="B176" s="150" t="s">
        <v>735</v>
      </c>
      <c r="C176" s="150" t="s">
        <v>493</v>
      </c>
      <c r="D176" s="151" t="s">
        <v>494</v>
      </c>
      <c r="E176" s="149" t="s">
        <v>10</v>
      </c>
      <c r="F176" s="152">
        <v>30000</v>
      </c>
      <c r="G176" s="152">
        <v>0</v>
      </c>
      <c r="H176" s="152">
        <v>0</v>
      </c>
      <c r="I176" s="152">
        <f t="shared" si="8"/>
        <v>0</v>
      </c>
      <c r="J176" s="153">
        <f t="shared" si="6"/>
        <v>30000</v>
      </c>
      <c r="K176" s="153">
        <f t="shared" si="7"/>
        <v>30000</v>
      </c>
    </row>
    <row r="177" spans="1:11" s="34" customFormat="1" ht="14.1" customHeight="1">
      <c r="A177" s="149">
        <v>167</v>
      </c>
      <c r="B177" s="150" t="s">
        <v>522</v>
      </c>
      <c r="C177" s="150" t="s">
        <v>493</v>
      </c>
      <c r="D177" s="151" t="s">
        <v>494</v>
      </c>
      <c r="E177" s="149" t="s">
        <v>10</v>
      </c>
      <c r="F177" s="152">
        <v>15000</v>
      </c>
      <c r="G177" s="152">
        <v>0</v>
      </c>
      <c r="H177" s="152">
        <v>0</v>
      </c>
      <c r="I177" s="152">
        <f t="shared" si="8"/>
        <v>0</v>
      </c>
      <c r="J177" s="153">
        <f t="shared" si="6"/>
        <v>15000</v>
      </c>
      <c r="K177" s="153">
        <f t="shared" si="7"/>
        <v>15000</v>
      </c>
    </row>
    <row r="178" spans="1:11" s="34" customFormat="1" ht="14.1" customHeight="1">
      <c r="A178" s="149">
        <v>168</v>
      </c>
      <c r="B178" s="150" t="s">
        <v>523</v>
      </c>
      <c r="C178" s="150" t="s">
        <v>493</v>
      </c>
      <c r="D178" s="151" t="s">
        <v>494</v>
      </c>
      <c r="E178" s="149" t="s">
        <v>10</v>
      </c>
      <c r="F178" s="152">
        <v>15000</v>
      </c>
      <c r="G178" s="152">
        <v>0</v>
      </c>
      <c r="H178" s="152">
        <v>0</v>
      </c>
      <c r="I178" s="152">
        <f t="shared" si="8"/>
        <v>0</v>
      </c>
      <c r="J178" s="153">
        <f t="shared" si="6"/>
        <v>15000</v>
      </c>
      <c r="K178" s="153">
        <f t="shared" si="7"/>
        <v>15000</v>
      </c>
    </row>
    <row r="179" spans="1:11" s="34" customFormat="1" ht="14.1" customHeight="1">
      <c r="A179" s="149">
        <v>169</v>
      </c>
      <c r="B179" s="150" t="s">
        <v>736</v>
      </c>
      <c r="C179" s="150" t="s">
        <v>493</v>
      </c>
      <c r="D179" s="151" t="s">
        <v>494</v>
      </c>
      <c r="E179" s="149" t="s">
        <v>10</v>
      </c>
      <c r="F179" s="152">
        <v>22000</v>
      </c>
      <c r="G179" s="152">
        <v>0</v>
      </c>
      <c r="H179" s="152">
        <v>0</v>
      </c>
      <c r="I179" s="152">
        <f t="shared" si="8"/>
        <v>0</v>
      </c>
      <c r="J179" s="153">
        <f t="shared" si="6"/>
        <v>22000</v>
      </c>
      <c r="K179" s="153">
        <f t="shared" si="7"/>
        <v>22000</v>
      </c>
    </row>
    <row r="180" spans="1:11" s="34" customFormat="1" ht="14.1" customHeight="1">
      <c r="A180" s="149">
        <v>170</v>
      </c>
      <c r="B180" s="150" t="s">
        <v>737</v>
      </c>
      <c r="C180" s="150" t="s">
        <v>493</v>
      </c>
      <c r="D180" s="151" t="s">
        <v>494</v>
      </c>
      <c r="E180" s="149" t="s">
        <v>10</v>
      </c>
      <c r="F180" s="152">
        <v>10000</v>
      </c>
      <c r="G180" s="152">
        <v>0</v>
      </c>
      <c r="H180" s="152">
        <v>0</v>
      </c>
      <c r="I180" s="152">
        <f t="shared" si="8"/>
        <v>0</v>
      </c>
      <c r="J180" s="153">
        <f t="shared" si="6"/>
        <v>10000</v>
      </c>
      <c r="K180" s="153">
        <f t="shared" si="7"/>
        <v>10000</v>
      </c>
    </row>
    <row r="181" spans="1:11" s="34" customFormat="1" ht="14.1" customHeight="1">
      <c r="A181" s="149">
        <v>171</v>
      </c>
      <c r="B181" s="150" t="s">
        <v>776</v>
      </c>
      <c r="C181" s="150" t="s">
        <v>493</v>
      </c>
      <c r="D181" s="151" t="s">
        <v>494</v>
      </c>
      <c r="E181" s="149" t="s">
        <v>10</v>
      </c>
      <c r="F181" s="152">
        <v>12500</v>
      </c>
      <c r="G181" s="152">
        <v>0</v>
      </c>
      <c r="H181" s="152">
        <v>0</v>
      </c>
      <c r="I181" s="152">
        <f t="shared" si="8"/>
        <v>0</v>
      </c>
      <c r="J181" s="153">
        <f t="shared" si="6"/>
        <v>12500</v>
      </c>
      <c r="K181" s="153">
        <f t="shared" si="7"/>
        <v>12500</v>
      </c>
    </row>
    <row r="182" spans="1:11" s="34" customFormat="1" ht="14.1" customHeight="1">
      <c r="A182" s="149">
        <v>172</v>
      </c>
      <c r="B182" s="150" t="s">
        <v>738</v>
      </c>
      <c r="C182" s="150" t="s">
        <v>493</v>
      </c>
      <c r="D182" s="151" t="s">
        <v>494</v>
      </c>
      <c r="E182" s="149" t="s">
        <v>10</v>
      </c>
      <c r="F182" s="152">
        <v>40000</v>
      </c>
      <c r="G182" s="152">
        <v>797.25</v>
      </c>
      <c r="H182" s="152">
        <v>0</v>
      </c>
      <c r="I182" s="152">
        <f t="shared" si="8"/>
        <v>797.25</v>
      </c>
      <c r="J182" s="153">
        <f t="shared" si="6"/>
        <v>40000</v>
      </c>
      <c r="K182" s="153">
        <f t="shared" si="7"/>
        <v>39202.75</v>
      </c>
    </row>
    <row r="183" spans="1:11" s="34" customFormat="1" ht="14.1" customHeight="1">
      <c r="A183" s="149">
        <v>173</v>
      </c>
      <c r="B183" s="150" t="s">
        <v>739</v>
      </c>
      <c r="C183" s="150" t="s">
        <v>493</v>
      </c>
      <c r="D183" s="151" t="s">
        <v>494</v>
      </c>
      <c r="E183" s="149" t="s">
        <v>10</v>
      </c>
      <c r="F183" s="152">
        <v>15000</v>
      </c>
      <c r="G183" s="152">
        <v>0</v>
      </c>
      <c r="H183" s="152">
        <v>0</v>
      </c>
      <c r="I183" s="152">
        <f t="shared" si="8"/>
        <v>0</v>
      </c>
      <c r="J183" s="153">
        <f t="shared" si="6"/>
        <v>15000</v>
      </c>
      <c r="K183" s="153">
        <f t="shared" si="7"/>
        <v>15000</v>
      </c>
    </row>
    <row r="184" spans="1:11" s="34" customFormat="1" ht="14.1" customHeight="1">
      <c r="A184" s="149">
        <v>174</v>
      </c>
      <c r="B184" s="150" t="s">
        <v>1721</v>
      </c>
      <c r="C184" s="150" t="s">
        <v>493</v>
      </c>
      <c r="D184" s="151" t="s">
        <v>494</v>
      </c>
      <c r="E184" s="149" t="s">
        <v>10</v>
      </c>
      <c r="F184" s="152">
        <v>12000</v>
      </c>
      <c r="G184" s="152">
        <v>0</v>
      </c>
      <c r="H184" s="152">
        <v>0</v>
      </c>
      <c r="I184" s="152">
        <f t="shared" si="8"/>
        <v>0</v>
      </c>
      <c r="J184" s="153">
        <f t="shared" si="6"/>
        <v>12000</v>
      </c>
      <c r="K184" s="153">
        <f t="shared" si="7"/>
        <v>12000</v>
      </c>
    </row>
    <row r="185" spans="1:11" s="34" customFormat="1" ht="14.1" customHeight="1">
      <c r="A185" s="149">
        <v>175</v>
      </c>
      <c r="B185" s="150" t="s">
        <v>645</v>
      </c>
      <c r="C185" s="150" t="s">
        <v>493</v>
      </c>
      <c r="D185" s="151" t="s">
        <v>494</v>
      </c>
      <c r="E185" s="149" t="s">
        <v>9</v>
      </c>
      <c r="F185" s="152">
        <v>20000</v>
      </c>
      <c r="G185" s="152">
        <v>0</v>
      </c>
      <c r="H185" s="152">
        <v>0</v>
      </c>
      <c r="I185" s="152">
        <f t="shared" si="8"/>
        <v>0</v>
      </c>
      <c r="J185" s="153">
        <f t="shared" si="6"/>
        <v>20000</v>
      </c>
      <c r="K185" s="153">
        <f t="shared" si="7"/>
        <v>20000</v>
      </c>
    </row>
    <row r="186" spans="1:11" s="34" customFormat="1" ht="14.1" customHeight="1">
      <c r="A186" s="149">
        <v>176</v>
      </c>
      <c r="B186" s="150" t="s">
        <v>524</v>
      </c>
      <c r="C186" s="150" t="s">
        <v>493</v>
      </c>
      <c r="D186" s="151" t="s">
        <v>494</v>
      </c>
      <c r="E186" s="149" t="s">
        <v>9</v>
      </c>
      <c r="F186" s="152">
        <v>20000</v>
      </c>
      <c r="G186" s="152">
        <v>0</v>
      </c>
      <c r="H186" s="152">
        <v>0</v>
      </c>
      <c r="I186" s="152">
        <f t="shared" si="8"/>
        <v>0</v>
      </c>
      <c r="J186" s="153">
        <f t="shared" si="6"/>
        <v>20000</v>
      </c>
      <c r="K186" s="153">
        <f t="shared" si="7"/>
        <v>20000</v>
      </c>
    </row>
    <row r="187" spans="1:11" s="34" customFormat="1" ht="14.1" customHeight="1">
      <c r="A187" s="149">
        <v>177</v>
      </c>
      <c r="B187" s="150" t="s">
        <v>740</v>
      </c>
      <c r="C187" s="150" t="s">
        <v>493</v>
      </c>
      <c r="D187" s="151" t="s">
        <v>494</v>
      </c>
      <c r="E187" s="149" t="s">
        <v>10</v>
      </c>
      <c r="F187" s="152">
        <v>15000</v>
      </c>
      <c r="G187" s="152">
        <v>0</v>
      </c>
      <c r="H187" s="152">
        <v>0</v>
      </c>
      <c r="I187" s="152">
        <f t="shared" si="8"/>
        <v>0</v>
      </c>
      <c r="J187" s="153">
        <f t="shared" si="6"/>
        <v>15000</v>
      </c>
      <c r="K187" s="153">
        <f t="shared" si="7"/>
        <v>15000</v>
      </c>
    </row>
    <row r="188" spans="1:11" s="34" customFormat="1" ht="14.1" customHeight="1">
      <c r="A188" s="149">
        <v>178</v>
      </c>
      <c r="B188" s="150" t="s">
        <v>1001</v>
      </c>
      <c r="C188" s="150" t="s">
        <v>493</v>
      </c>
      <c r="D188" s="151" t="s">
        <v>494</v>
      </c>
      <c r="E188" s="149" t="s">
        <v>10</v>
      </c>
      <c r="F188" s="152">
        <v>10000</v>
      </c>
      <c r="G188" s="152">
        <v>0</v>
      </c>
      <c r="H188" s="152">
        <v>0</v>
      </c>
      <c r="I188" s="152">
        <f t="shared" si="8"/>
        <v>0</v>
      </c>
      <c r="J188" s="153">
        <f t="shared" si="6"/>
        <v>10000</v>
      </c>
      <c r="K188" s="153">
        <f t="shared" si="7"/>
        <v>10000</v>
      </c>
    </row>
    <row r="189" spans="1:11" s="34" customFormat="1" ht="14.1" customHeight="1">
      <c r="A189" s="149">
        <v>179</v>
      </c>
      <c r="B189" s="150" t="s">
        <v>525</v>
      </c>
      <c r="C189" s="150" t="s">
        <v>493</v>
      </c>
      <c r="D189" s="151" t="s">
        <v>494</v>
      </c>
      <c r="E189" s="149" t="s">
        <v>9</v>
      </c>
      <c r="F189" s="152">
        <v>25000</v>
      </c>
      <c r="G189" s="152">
        <v>0</v>
      </c>
      <c r="H189" s="152">
        <v>0</v>
      </c>
      <c r="I189" s="152">
        <f t="shared" si="8"/>
        <v>0</v>
      </c>
      <c r="J189" s="153">
        <f t="shared" si="6"/>
        <v>25000</v>
      </c>
      <c r="K189" s="153">
        <f t="shared" si="7"/>
        <v>25000</v>
      </c>
    </row>
    <row r="190" spans="1:11" s="34" customFormat="1" ht="14.1" customHeight="1">
      <c r="A190" s="149">
        <v>180</v>
      </c>
      <c r="B190" s="150" t="s">
        <v>646</v>
      </c>
      <c r="C190" s="150" t="s">
        <v>493</v>
      </c>
      <c r="D190" s="151" t="s">
        <v>494</v>
      </c>
      <c r="E190" s="149" t="s">
        <v>9</v>
      </c>
      <c r="F190" s="152">
        <v>25000</v>
      </c>
      <c r="G190" s="152">
        <v>0</v>
      </c>
      <c r="H190" s="152">
        <v>0</v>
      </c>
      <c r="I190" s="152">
        <f t="shared" si="8"/>
        <v>0</v>
      </c>
      <c r="J190" s="153">
        <f t="shared" si="6"/>
        <v>25000</v>
      </c>
      <c r="K190" s="153">
        <f t="shared" si="7"/>
        <v>25000</v>
      </c>
    </row>
    <row r="191" spans="1:11" s="34" customFormat="1" ht="14.1" customHeight="1">
      <c r="A191" s="149">
        <v>181</v>
      </c>
      <c r="B191" s="150" t="s">
        <v>1298</v>
      </c>
      <c r="C191" s="150" t="s">
        <v>493</v>
      </c>
      <c r="D191" s="151" t="s">
        <v>494</v>
      </c>
      <c r="E191" s="149" t="s">
        <v>9</v>
      </c>
      <c r="F191" s="152">
        <v>10000</v>
      </c>
      <c r="G191" s="152">
        <v>0</v>
      </c>
      <c r="H191" s="152">
        <v>0</v>
      </c>
      <c r="I191" s="152">
        <f t="shared" si="8"/>
        <v>0</v>
      </c>
      <c r="J191" s="153">
        <f t="shared" si="6"/>
        <v>10000</v>
      </c>
      <c r="K191" s="153">
        <f t="shared" si="7"/>
        <v>10000</v>
      </c>
    </row>
    <row r="192" spans="1:11" s="34" customFormat="1" ht="14.1" customHeight="1">
      <c r="A192" s="149">
        <v>182</v>
      </c>
      <c r="B192" s="150" t="s">
        <v>526</v>
      </c>
      <c r="C192" s="150" t="s">
        <v>493</v>
      </c>
      <c r="D192" s="151" t="s">
        <v>494</v>
      </c>
      <c r="E192" s="149" t="s">
        <v>10</v>
      </c>
      <c r="F192" s="152">
        <v>25000</v>
      </c>
      <c r="G192" s="152">
        <v>0</v>
      </c>
      <c r="H192" s="152">
        <v>0</v>
      </c>
      <c r="I192" s="152">
        <f t="shared" si="8"/>
        <v>0</v>
      </c>
      <c r="J192" s="153">
        <f t="shared" si="6"/>
        <v>25000</v>
      </c>
      <c r="K192" s="153">
        <f t="shared" si="7"/>
        <v>25000</v>
      </c>
    </row>
    <row r="193" spans="1:11" s="34" customFormat="1" ht="14.1" customHeight="1">
      <c r="A193" s="149">
        <v>183</v>
      </c>
      <c r="B193" s="150" t="s">
        <v>647</v>
      </c>
      <c r="C193" s="150" t="s">
        <v>493</v>
      </c>
      <c r="D193" s="151" t="s">
        <v>494</v>
      </c>
      <c r="E193" s="149" t="s">
        <v>10</v>
      </c>
      <c r="F193" s="152">
        <v>20000</v>
      </c>
      <c r="G193" s="152">
        <v>0</v>
      </c>
      <c r="H193" s="152">
        <v>0</v>
      </c>
      <c r="I193" s="152">
        <f t="shared" si="8"/>
        <v>0</v>
      </c>
      <c r="J193" s="153">
        <f t="shared" si="6"/>
        <v>20000</v>
      </c>
      <c r="K193" s="153">
        <f t="shared" si="7"/>
        <v>20000</v>
      </c>
    </row>
    <row r="194" spans="1:11" s="34" customFormat="1" ht="14.1" customHeight="1">
      <c r="A194" s="149">
        <v>184</v>
      </c>
      <c r="B194" s="150" t="s">
        <v>1054</v>
      </c>
      <c r="C194" s="150" t="s">
        <v>493</v>
      </c>
      <c r="D194" s="151" t="s">
        <v>494</v>
      </c>
      <c r="E194" s="149" t="s">
        <v>9</v>
      </c>
      <c r="F194" s="152">
        <v>25000</v>
      </c>
      <c r="G194" s="152">
        <v>0</v>
      </c>
      <c r="H194" s="152">
        <v>0</v>
      </c>
      <c r="I194" s="152">
        <f t="shared" si="8"/>
        <v>0</v>
      </c>
      <c r="J194" s="153">
        <f t="shared" si="6"/>
        <v>25000</v>
      </c>
      <c r="K194" s="153">
        <f t="shared" si="7"/>
        <v>25000</v>
      </c>
    </row>
    <row r="195" spans="1:11" s="34" customFormat="1" ht="14.1" customHeight="1">
      <c r="A195" s="149">
        <v>185</v>
      </c>
      <c r="B195" s="150" t="s">
        <v>527</v>
      </c>
      <c r="C195" s="150" t="s">
        <v>493</v>
      </c>
      <c r="D195" s="151" t="s">
        <v>494</v>
      </c>
      <c r="E195" s="149" t="s">
        <v>10</v>
      </c>
      <c r="F195" s="152">
        <v>15000</v>
      </c>
      <c r="G195" s="152">
        <v>0</v>
      </c>
      <c r="H195" s="152">
        <v>0</v>
      </c>
      <c r="I195" s="152">
        <f t="shared" si="8"/>
        <v>0</v>
      </c>
      <c r="J195" s="153">
        <f t="shared" si="6"/>
        <v>15000</v>
      </c>
      <c r="K195" s="153">
        <f t="shared" si="7"/>
        <v>15000</v>
      </c>
    </row>
    <row r="196" spans="1:11" s="34" customFormat="1" ht="14.1" customHeight="1">
      <c r="A196" s="149">
        <v>186</v>
      </c>
      <c r="B196" s="150" t="s">
        <v>1051</v>
      </c>
      <c r="C196" s="150" t="s">
        <v>493</v>
      </c>
      <c r="D196" s="151" t="s">
        <v>494</v>
      </c>
      <c r="E196" s="149" t="s">
        <v>10</v>
      </c>
      <c r="F196" s="152">
        <v>14000</v>
      </c>
      <c r="G196" s="152">
        <v>0</v>
      </c>
      <c r="H196" s="152">
        <v>0</v>
      </c>
      <c r="I196" s="152">
        <f t="shared" si="8"/>
        <v>0</v>
      </c>
      <c r="J196" s="153">
        <f t="shared" si="6"/>
        <v>14000</v>
      </c>
      <c r="K196" s="153">
        <f t="shared" si="7"/>
        <v>14000</v>
      </c>
    </row>
    <row r="197" spans="1:11" s="34" customFormat="1" ht="14.1" customHeight="1">
      <c r="A197" s="149">
        <v>187</v>
      </c>
      <c r="B197" s="150" t="s">
        <v>1113</v>
      </c>
      <c r="C197" s="150" t="s">
        <v>493</v>
      </c>
      <c r="D197" s="151" t="s">
        <v>494</v>
      </c>
      <c r="E197" s="149" t="s">
        <v>9</v>
      </c>
      <c r="F197" s="152">
        <v>25000</v>
      </c>
      <c r="G197" s="152">
        <v>0</v>
      </c>
      <c r="H197" s="152">
        <v>0</v>
      </c>
      <c r="I197" s="152">
        <f t="shared" si="8"/>
        <v>0</v>
      </c>
      <c r="J197" s="153">
        <f t="shared" si="6"/>
        <v>25000</v>
      </c>
      <c r="K197" s="153">
        <f t="shared" si="7"/>
        <v>25000</v>
      </c>
    </row>
    <row r="198" spans="1:11" s="34" customFormat="1" ht="14.1" customHeight="1">
      <c r="A198" s="149">
        <v>188</v>
      </c>
      <c r="B198" s="150" t="s">
        <v>1342</v>
      </c>
      <c r="C198" s="150" t="s">
        <v>493</v>
      </c>
      <c r="D198" s="151" t="s">
        <v>494</v>
      </c>
      <c r="E198" s="149" t="s">
        <v>10</v>
      </c>
      <c r="F198" s="152">
        <v>25000</v>
      </c>
      <c r="G198" s="152">
        <v>0</v>
      </c>
      <c r="H198" s="152">
        <v>0</v>
      </c>
      <c r="I198" s="152">
        <f t="shared" si="8"/>
        <v>0</v>
      </c>
      <c r="J198" s="153">
        <f t="shared" si="6"/>
        <v>25000</v>
      </c>
      <c r="K198" s="153">
        <f t="shared" si="7"/>
        <v>25000</v>
      </c>
    </row>
    <row r="199" spans="1:11" s="34" customFormat="1" ht="14.1" customHeight="1">
      <c r="A199" s="149">
        <v>189</v>
      </c>
      <c r="B199" s="150" t="s">
        <v>1034</v>
      </c>
      <c r="C199" s="150" t="s">
        <v>493</v>
      </c>
      <c r="D199" s="151" t="s">
        <v>494</v>
      </c>
      <c r="E199" s="149" t="s">
        <v>10</v>
      </c>
      <c r="F199" s="152">
        <v>10000</v>
      </c>
      <c r="G199" s="152">
        <v>0</v>
      </c>
      <c r="H199" s="152">
        <v>0</v>
      </c>
      <c r="I199" s="152">
        <f t="shared" si="8"/>
        <v>0</v>
      </c>
      <c r="J199" s="153">
        <f t="shared" si="6"/>
        <v>10000</v>
      </c>
      <c r="K199" s="153">
        <f t="shared" si="7"/>
        <v>10000</v>
      </c>
    </row>
    <row r="200" spans="1:11" s="34" customFormat="1" ht="14.1" customHeight="1">
      <c r="A200" s="149">
        <v>190</v>
      </c>
      <c r="B200" s="150" t="s">
        <v>1114</v>
      </c>
      <c r="C200" s="150" t="s">
        <v>493</v>
      </c>
      <c r="D200" s="151" t="s">
        <v>494</v>
      </c>
      <c r="E200" s="149" t="s">
        <v>10</v>
      </c>
      <c r="F200" s="152">
        <v>20000</v>
      </c>
      <c r="G200" s="152">
        <v>0</v>
      </c>
      <c r="H200" s="152">
        <v>0</v>
      </c>
      <c r="I200" s="152">
        <f t="shared" si="8"/>
        <v>0</v>
      </c>
      <c r="J200" s="153">
        <f t="shared" si="6"/>
        <v>20000</v>
      </c>
      <c r="K200" s="153">
        <f t="shared" si="7"/>
        <v>20000</v>
      </c>
    </row>
    <row r="201" spans="1:11" s="34" customFormat="1" ht="14.1" customHeight="1">
      <c r="A201" s="149">
        <v>191</v>
      </c>
      <c r="B201" s="150" t="s">
        <v>741</v>
      </c>
      <c r="C201" s="150" t="s">
        <v>493</v>
      </c>
      <c r="D201" s="151" t="s">
        <v>494</v>
      </c>
      <c r="E201" s="149" t="s">
        <v>10</v>
      </c>
      <c r="F201" s="152">
        <v>50000</v>
      </c>
      <c r="G201" s="152">
        <v>2297.25</v>
      </c>
      <c r="H201" s="152">
        <v>0</v>
      </c>
      <c r="I201" s="152">
        <f t="shared" si="8"/>
        <v>2297.25</v>
      </c>
      <c r="J201" s="153">
        <f t="shared" si="6"/>
        <v>50000</v>
      </c>
      <c r="K201" s="153">
        <f t="shared" si="7"/>
        <v>47702.75</v>
      </c>
    </row>
    <row r="202" spans="1:11" s="34" customFormat="1" ht="14.1" customHeight="1">
      <c r="A202" s="149">
        <v>192</v>
      </c>
      <c r="B202" s="150" t="s">
        <v>1079</v>
      </c>
      <c r="C202" s="150" t="s">
        <v>493</v>
      </c>
      <c r="D202" s="151" t="s">
        <v>494</v>
      </c>
      <c r="E202" s="149" t="s">
        <v>10</v>
      </c>
      <c r="F202" s="152">
        <v>20000</v>
      </c>
      <c r="G202" s="152">
        <v>0</v>
      </c>
      <c r="H202" s="152">
        <v>0</v>
      </c>
      <c r="I202" s="152">
        <f t="shared" si="8"/>
        <v>0</v>
      </c>
      <c r="J202" s="153">
        <f t="shared" si="6"/>
        <v>20000</v>
      </c>
      <c r="K202" s="153">
        <f t="shared" si="7"/>
        <v>20000</v>
      </c>
    </row>
    <row r="203" spans="1:11" s="34" customFormat="1" ht="14.1" customHeight="1">
      <c r="A203" s="149">
        <v>193</v>
      </c>
      <c r="B203" s="150" t="s">
        <v>528</v>
      </c>
      <c r="C203" s="150" t="s">
        <v>493</v>
      </c>
      <c r="D203" s="151" t="s">
        <v>494</v>
      </c>
      <c r="E203" s="149" t="s">
        <v>10</v>
      </c>
      <c r="F203" s="152">
        <v>15000</v>
      </c>
      <c r="G203" s="152">
        <v>0</v>
      </c>
      <c r="H203" s="152">
        <v>0</v>
      </c>
      <c r="I203" s="152">
        <f t="shared" si="8"/>
        <v>0</v>
      </c>
      <c r="J203" s="153">
        <f t="shared" ref="J203:J266" si="9">F203</f>
        <v>15000</v>
      </c>
      <c r="K203" s="153">
        <f t="shared" ref="K203:K266" si="10">J203-I203</f>
        <v>15000</v>
      </c>
    </row>
    <row r="204" spans="1:11" s="34" customFormat="1" ht="14.1" customHeight="1">
      <c r="A204" s="149">
        <v>194</v>
      </c>
      <c r="B204" s="150" t="s">
        <v>1351</v>
      </c>
      <c r="C204" s="150" t="s">
        <v>493</v>
      </c>
      <c r="D204" s="151" t="s">
        <v>494</v>
      </c>
      <c r="E204" s="149" t="s">
        <v>10</v>
      </c>
      <c r="F204" s="152">
        <v>25000</v>
      </c>
      <c r="G204" s="152">
        <v>0</v>
      </c>
      <c r="H204" s="152">
        <v>0</v>
      </c>
      <c r="I204" s="152">
        <f t="shared" si="8"/>
        <v>0</v>
      </c>
      <c r="J204" s="153">
        <f t="shared" si="9"/>
        <v>25000</v>
      </c>
      <c r="K204" s="153">
        <f t="shared" si="10"/>
        <v>25000</v>
      </c>
    </row>
    <row r="205" spans="1:11" s="34" customFormat="1" ht="14.1" customHeight="1">
      <c r="A205" s="149">
        <v>195</v>
      </c>
      <c r="B205" s="150" t="s">
        <v>529</v>
      </c>
      <c r="C205" s="150" t="s">
        <v>493</v>
      </c>
      <c r="D205" s="151" t="s">
        <v>494</v>
      </c>
      <c r="E205" s="149" t="s">
        <v>10</v>
      </c>
      <c r="F205" s="152">
        <v>15000</v>
      </c>
      <c r="G205" s="152">
        <v>0</v>
      </c>
      <c r="H205" s="152">
        <v>0</v>
      </c>
      <c r="I205" s="152">
        <f t="shared" si="8"/>
        <v>0</v>
      </c>
      <c r="J205" s="153">
        <f t="shared" si="9"/>
        <v>15000</v>
      </c>
      <c r="K205" s="153">
        <f t="shared" si="10"/>
        <v>15000</v>
      </c>
    </row>
    <row r="206" spans="1:11" s="34" customFormat="1" ht="14.1" customHeight="1">
      <c r="A206" s="149">
        <v>196</v>
      </c>
      <c r="B206" s="150" t="s">
        <v>742</v>
      </c>
      <c r="C206" s="150" t="s">
        <v>493</v>
      </c>
      <c r="D206" s="151" t="s">
        <v>494</v>
      </c>
      <c r="E206" s="149" t="s">
        <v>10</v>
      </c>
      <c r="F206" s="152">
        <v>25000</v>
      </c>
      <c r="G206" s="152">
        <v>0</v>
      </c>
      <c r="H206" s="152">
        <v>0</v>
      </c>
      <c r="I206" s="152">
        <f t="shared" si="8"/>
        <v>0</v>
      </c>
      <c r="J206" s="153">
        <f t="shared" si="9"/>
        <v>25000</v>
      </c>
      <c r="K206" s="153">
        <f t="shared" si="10"/>
        <v>25000</v>
      </c>
    </row>
    <row r="207" spans="1:11" s="34" customFormat="1" ht="14.1" customHeight="1">
      <c r="A207" s="149">
        <v>197</v>
      </c>
      <c r="B207" s="150" t="s">
        <v>743</v>
      </c>
      <c r="C207" s="150" t="s">
        <v>493</v>
      </c>
      <c r="D207" s="151" t="s">
        <v>494</v>
      </c>
      <c r="E207" s="149" t="s">
        <v>10</v>
      </c>
      <c r="F207" s="152">
        <v>25000</v>
      </c>
      <c r="G207" s="152">
        <v>0</v>
      </c>
      <c r="H207" s="152">
        <v>0</v>
      </c>
      <c r="I207" s="152">
        <f t="shared" si="8"/>
        <v>0</v>
      </c>
      <c r="J207" s="153">
        <f t="shared" si="9"/>
        <v>25000</v>
      </c>
      <c r="K207" s="153">
        <f t="shared" si="10"/>
        <v>25000</v>
      </c>
    </row>
    <row r="208" spans="1:11" s="34" customFormat="1" ht="14.1" customHeight="1">
      <c r="A208" s="149">
        <v>198</v>
      </c>
      <c r="B208" s="150" t="s">
        <v>648</v>
      </c>
      <c r="C208" s="150" t="s">
        <v>493</v>
      </c>
      <c r="D208" s="151" t="s">
        <v>494</v>
      </c>
      <c r="E208" s="149" t="s">
        <v>10</v>
      </c>
      <c r="F208" s="152">
        <v>35000</v>
      </c>
      <c r="G208" s="152">
        <v>47.25</v>
      </c>
      <c r="H208" s="152">
        <v>0</v>
      </c>
      <c r="I208" s="152">
        <f t="shared" si="8"/>
        <v>47.25</v>
      </c>
      <c r="J208" s="153">
        <f t="shared" si="9"/>
        <v>35000</v>
      </c>
      <c r="K208" s="153">
        <f t="shared" si="10"/>
        <v>34952.75</v>
      </c>
    </row>
    <row r="209" spans="1:11" s="34" customFormat="1" ht="14.1" customHeight="1">
      <c r="A209" s="149">
        <v>199</v>
      </c>
      <c r="B209" s="150" t="s">
        <v>530</v>
      </c>
      <c r="C209" s="150" t="s">
        <v>493</v>
      </c>
      <c r="D209" s="151" t="s">
        <v>494</v>
      </c>
      <c r="E209" s="149" t="s">
        <v>10</v>
      </c>
      <c r="F209" s="152">
        <v>12000</v>
      </c>
      <c r="G209" s="152">
        <v>0</v>
      </c>
      <c r="H209" s="152">
        <v>0</v>
      </c>
      <c r="I209" s="152">
        <f t="shared" ref="I209:I272" si="11">G209+H209</f>
        <v>0</v>
      </c>
      <c r="J209" s="153">
        <f t="shared" si="9"/>
        <v>12000</v>
      </c>
      <c r="K209" s="153">
        <f t="shared" si="10"/>
        <v>12000</v>
      </c>
    </row>
    <row r="210" spans="1:11" s="34" customFormat="1" ht="14.1" customHeight="1">
      <c r="A210" s="149">
        <v>200</v>
      </c>
      <c r="B210" s="150" t="s">
        <v>816</v>
      </c>
      <c r="C210" s="150" t="s">
        <v>493</v>
      </c>
      <c r="D210" s="151" t="s">
        <v>494</v>
      </c>
      <c r="E210" s="149" t="s">
        <v>10</v>
      </c>
      <c r="F210" s="152">
        <v>20000</v>
      </c>
      <c r="G210" s="152">
        <v>0</v>
      </c>
      <c r="H210" s="152">
        <v>0</v>
      </c>
      <c r="I210" s="152">
        <f t="shared" si="11"/>
        <v>0</v>
      </c>
      <c r="J210" s="153">
        <f t="shared" si="9"/>
        <v>20000</v>
      </c>
      <c r="K210" s="153">
        <f t="shared" si="10"/>
        <v>20000</v>
      </c>
    </row>
    <row r="211" spans="1:11" s="34" customFormat="1" ht="14.1" customHeight="1">
      <c r="A211" s="149">
        <v>201</v>
      </c>
      <c r="B211" s="150" t="s">
        <v>1709</v>
      </c>
      <c r="C211" s="150" t="s">
        <v>493</v>
      </c>
      <c r="D211" s="151" t="s">
        <v>494</v>
      </c>
      <c r="E211" s="149" t="s">
        <v>10</v>
      </c>
      <c r="F211" s="152">
        <v>20000</v>
      </c>
      <c r="G211" s="152">
        <v>0</v>
      </c>
      <c r="H211" s="152">
        <v>0</v>
      </c>
      <c r="I211" s="152">
        <f t="shared" si="11"/>
        <v>0</v>
      </c>
      <c r="J211" s="153">
        <f t="shared" si="9"/>
        <v>20000</v>
      </c>
      <c r="K211" s="153">
        <f t="shared" si="10"/>
        <v>20000</v>
      </c>
    </row>
    <row r="212" spans="1:11" s="34" customFormat="1" ht="14.1" customHeight="1">
      <c r="A212" s="149">
        <v>202</v>
      </c>
      <c r="B212" s="150" t="s">
        <v>649</v>
      </c>
      <c r="C212" s="150" t="s">
        <v>493</v>
      </c>
      <c r="D212" s="151" t="s">
        <v>494</v>
      </c>
      <c r="E212" s="149" t="s">
        <v>10</v>
      </c>
      <c r="F212" s="152">
        <v>40000</v>
      </c>
      <c r="G212" s="152">
        <v>797.25</v>
      </c>
      <c r="H212" s="152">
        <v>0</v>
      </c>
      <c r="I212" s="152">
        <f t="shared" si="11"/>
        <v>797.25</v>
      </c>
      <c r="J212" s="153">
        <f t="shared" si="9"/>
        <v>40000</v>
      </c>
      <c r="K212" s="153">
        <f t="shared" si="10"/>
        <v>39202.75</v>
      </c>
    </row>
    <row r="213" spans="1:11" s="34" customFormat="1" ht="14.1" customHeight="1">
      <c r="A213" s="149">
        <v>203</v>
      </c>
      <c r="B213" s="150" t="s">
        <v>744</v>
      </c>
      <c r="C213" s="150" t="s">
        <v>493</v>
      </c>
      <c r="D213" s="151" t="s">
        <v>494</v>
      </c>
      <c r="E213" s="149" t="s">
        <v>10</v>
      </c>
      <c r="F213" s="152">
        <v>15000</v>
      </c>
      <c r="G213" s="152">
        <v>0</v>
      </c>
      <c r="H213" s="152">
        <v>0</v>
      </c>
      <c r="I213" s="152">
        <f t="shared" si="11"/>
        <v>0</v>
      </c>
      <c r="J213" s="153">
        <f t="shared" si="9"/>
        <v>15000</v>
      </c>
      <c r="K213" s="153">
        <f t="shared" si="10"/>
        <v>15000</v>
      </c>
    </row>
    <row r="214" spans="1:11" s="34" customFormat="1" ht="14.1" customHeight="1">
      <c r="A214" s="149">
        <v>204</v>
      </c>
      <c r="B214" s="150" t="s">
        <v>925</v>
      </c>
      <c r="C214" s="150" t="s">
        <v>493</v>
      </c>
      <c r="D214" s="151" t="s">
        <v>494</v>
      </c>
      <c r="E214" s="149" t="s">
        <v>10</v>
      </c>
      <c r="F214" s="152">
        <v>25000</v>
      </c>
      <c r="G214" s="152">
        <v>0</v>
      </c>
      <c r="H214" s="152">
        <v>0</v>
      </c>
      <c r="I214" s="152">
        <f t="shared" si="11"/>
        <v>0</v>
      </c>
      <c r="J214" s="153">
        <f t="shared" si="9"/>
        <v>25000</v>
      </c>
      <c r="K214" s="153">
        <f t="shared" si="10"/>
        <v>25000</v>
      </c>
    </row>
    <row r="215" spans="1:11" s="34" customFormat="1" ht="14.1" customHeight="1">
      <c r="A215" s="149">
        <v>205</v>
      </c>
      <c r="B215" s="150" t="s">
        <v>1715</v>
      </c>
      <c r="C215" s="150" t="s">
        <v>493</v>
      </c>
      <c r="D215" s="151" t="s">
        <v>494</v>
      </c>
      <c r="E215" s="149" t="s">
        <v>10</v>
      </c>
      <c r="F215" s="152">
        <v>20000</v>
      </c>
      <c r="G215" s="152">
        <v>0</v>
      </c>
      <c r="H215" s="152">
        <v>0</v>
      </c>
      <c r="I215" s="152">
        <f t="shared" si="11"/>
        <v>0</v>
      </c>
      <c r="J215" s="153">
        <f t="shared" si="9"/>
        <v>20000</v>
      </c>
      <c r="K215" s="153">
        <f t="shared" si="10"/>
        <v>20000</v>
      </c>
    </row>
    <row r="216" spans="1:11" s="34" customFormat="1" ht="14.1" customHeight="1">
      <c r="A216" s="149">
        <v>206</v>
      </c>
      <c r="B216" s="150" t="s">
        <v>1284</v>
      </c>
      <c r="C216" s="150" t="s">
        <v>493</v>
      </c>
      <c r="D216" s="151" t="s">
        <v>494</v>
      </c>
      <c r="E216" s="149" t="s">
        <v>10</v>
      </c>
      <c r="F216" s="152">
        <v>20000</v>
      </c>
      <c r="G216" s="152">
        <v>0</v>
      </c>
      <c r="H216" s="152">
        <v>0</v>
      </c>
      <c r="I216" s="152">
        <f t="shared" si="11"/>
        <v>0</v>
      </c>
      <c r="J216" s="153">
        <f t="shared" si="9"/>
        <v>20000</v>
      </c>
      <c r="K216" s="153">
        <f t="shared" si="10"/>
        <v>20000</v>
      </c>
    </row>
    <row r="217" spans="1:11" s="34" customFormat="1" ht="14.1" customHeight="1">
      <c r="A217" s="149">
        <v>207</v>
      </c>
      <c r="B217" s="150" t="s">
        <v>650</v>
      </c>
      <c r="C217" s="150" t="s">
        <v>493</v>
      </c>
      <c r="D217" s="151" t="s">
        <v>494</v>
      </c>
      <c r="E217" s="149" t="s">
        <v>10</v>
      </c>
      <c r="F217" s="152">
        <v>50000</v>
      </c>
      <c r="G217" s="152">
        <v>2297.25</v>
      </c>
      <c r="H217" s="152">
        <v>0</v>
      </c>
      <c r="I217" s="152">
        <f t="shared" si="11"/>
        <v>2297.25</v>
      </c>
      <c r="J217" s="153">
        <f t="shared" si="9"/>
        <v>50000</v>
      </c>
      <c r="K217" s="153">
        <f t="shared" si="10"/>
        <v>47702.75</v>
      </c>
    </row>
    <row r="218" spans="1:11" s="34" customFormat="1" ht="14.1" customHeight="1">
      <c r="A218" s="149">
        <v>208</v>
      </c>
      <c r="B218" s="150" t="s">
        <v>1056</v>
      </c>
      <c r="C218" s="150" t="s">
        <v>493</v>
      </c>
      <c r="D218" s="151" t="s">
        <v>494</v>
      </c>
      <c r="E218" s="149" t="s">
        <v>10</v>
      </c>
      <c r="F218" s="152">
        <v>10000</v>
      </c>
      <c r="G218" s="152">
        <v>0</v>
      </c>
      <c r="H218" s="152">
        <v>0</v>
      </c>
      <c r="I218" s="152">
        <f t="shared" si="11"/>
        <v>0</v>
      </c>
      <c r="J218" s="153">
        <f t="shared" si="9"/>
        <v>10000</v>
      </c>
      <c r="K218" s="153">
        <f t="shared" si="10"/>
        <v>10000</v>
      </c>
    </row>
    <row r="219" spans="1:11" s="34" customFormat="1" ht="14.1" customHeight="1">
      <c r="A219" s="149">
        <v>209</v>
      </c>
      <c r="B219" s="150" t="s">
        <v>531</v>
      </c>
      <c r="C219" s="150" t="s">
        <v>493</v>
      </c>
      <c r="D219" s="151" t="s">
        <v>494</v>
      </c>
      <c r="E219" s="149" t="s">
        <v>10</v>
      </c>
      <c r="F219" s="152">
        <v>15000</v>
      </c>
      <c r="G219" s="152">
        <v>0</v>
      </c>
      <c r="H219" s="152">
        <v>0</v>
      </c>
      <c r="I219" s="152">
        <f t="shared" si="11"/>
        <v>0</v>
      </c>
      <c r="J219" s="153">
        <f t="shared" si="9"/>
        <v>15000</v>
      </c>
      <c r="K219" s="153">
        <f t="shared" si="10"/>
        <v>15000</v>
      </c>
    </row>
    <row r="220" spans="1:11" s="34" customFormat="1" ht="14.1" customHeight="1">
      <c r="A220" s="149">
        <v>210</v>
      </c>
      <c r="B220" s="150" t="s">
        <v>1057</v>
      </c>
      <c r="C220" s="150" t="s">
        <v>493</v>
      </c>
      <c r="D220" s="151" t="s">
        <v>494</v>
      </c>
      <c r="E220" s="149" t="s">
        <v>10</v>
      </c>
      <c r="F220" s="152">
        <v>10000</v>
      </c>
      <c r="G220" s="152">
        <v>0</v>
      </c>
      <c r="H220" s="152">
        <v>0</v>
      </c>
      <c r="I220" s="152">
        <f t="shared" si="11"/>
        <v>0</v>
      </c>
      <c r="J220" s="153">
        <f t="shared" si="9"/>
        <v>10000</v>
      </c>
      <c r="K220" s="153">
        <f t="shared" si="10"/>
        <v>10000</v>
      </c>
    </row>
    <row r="221" spans="1:11" s="34" customFormat="1" ht="14.1" customHeight="1">
      <c r="A221" s="149">
        <v>211</v>
      </c>
      <c r="B221" s="150" t="s">
        <v>817</v>
      </c>
      <c r="C221" s="150" t="s">
        <v>493</v>
      </c>
      <c r="D221" s="151" t="s">
        <v>494</v>
      </c>
      <c r="E221" s="149" t="s">
        <v>10</v>
      </c>
      <c r="F221" s="152">
        <v>50000</v>
      </c>
      <c r="G221" s="152">
        <v>2297.25</v>
      </c>
      <c r="H221" s="152">
        <v>0</v>
      </c>
      <c r="I221" s="152">
        <f t="shared" si="11"/>
        <v>2297.25</v>
      </c>
      <c r="J221" s="153">
        <f t="shared" si="9"/>
        <v>50000</v>
      </c>
      <c r="K221" s="153">
        <f t="shared" si="10"/>
        <v>47702.75</v>
      </c>
    </row>
    <row r="222" spans="1:11" s="34" customFormat="1" ht="14.1" customHeight="1">
      <c r="A222" s="149">
        <v>212</v>
      </c>
      <c r="B222" s="150" t="s">
        <v>926</v>
      </c>
      <c r="C222" s="150" t="s">
        <v>493</v>
      </c>
      <c r="D222" s="151" t="s">
        <v>494</v>
      </c>
      <c r="E222" s="149" t="s">
        <v>10</v>
      </c>
      <c r="F222" s="152">
        <v>25000</v>
      </c>
      <c r="G222" s="152">
        <v>0</v>
      </c>
      <c r="H222" s="152">
        <v>0</v>
      </c>
      <c r="I222" s="152">
        <f t="shared" si="11"/>
        <v>0</v>
      </c>
      <c r="J222" s="153">
        <f t="shared" si="9"/>
        <v>25000</v>
      </c>
      <c r="K222" s="153">
        <f t="shared" si="10"/>
        <v>25000</v>
      </c>
    </row>
    <row r="223" spans="1:11" s="34" customFormat="1" ht="14.1" customHeight="1">
      <c r="A223" s="149">
        <v>213</v>
      </c>
      <c r="B223" s="150" t="s">
        <v>562</v>
      </c>
      <c r="C223" s="150" t="s">
        <v>493</v>
      </c>
      <c r="D223" s="151" t="s">
        <v>494</v>
      </c>
      <c r="E223" s="149" t="s">
        <v>10</v>
      </c>
      <c r="F223" s="152">
        <v>25000</v>
      </c>
      <c r="G223" s="152">
        <v>0</v>
      </c>
      <c r="H223" s="152">
        <v>0</v>
      </c>
      <c r="I223" s="152">
        <f t="shared" si="11"/>
        <v>0</v>
      </c>
      <c r="J223" s="153">
        <f t="shared" si="9"/>
        <v>25000</v>
      </c>
      <c r="K223" s="153">
        <f t="shared" si="10"/>
        <v>25000</v>
      </c>
    </row>
    <row r="224" spans="1:11" s="34" customFormat="1" ht="14.1" customHeight="1">
      <c r="A224" s="149">
        <v>214</v>
      </c>
      <c r="B224" s="150" t="s">
        <v>532</v>
      </c>
      <c r="C224" s="150" t="s">
        <v>493</v>
      </c>
      <c r="D224" s="151" t="s">
        <v>494</v>
      </c>
      <c r="E224" s="149" t="s">
        <v>10</v>
      </c>
      <c r="F224" s="152">
        <v>17000</v>
      </c>
      <c r="G224" s="152">
        <v>0</v>
      </c>
      <c r="H224" s="152">
        <v>0</v>
      </c>
      <c r="I224" s="152">
        <f t="shared" si="11"/>
        <v>0</v>
      </c>
      <c r="J224" s="153">
        <f t="shared" si="9"/>
        <v>17000</v>
      </c>
      <c r="K224" s="153">
        <f t="shared" si="10"/>
        <v>17000</v>
      </c>
    </row>
    <row r="225" spans="1:11" s="34" customFormat="1" ht="14.1" customHeight="1">
      <c r="A225" s="149">
        <v>215</v>
      </c>
      <c r="B225" s="150" t="s">
        <v>818</v>
      </c>
      <c r="C225" s="150" t="s">
        <v>493</v>
      </c>
      <c r="D225" s="151" t="s">
        <v>494</v>
      </c>
      <c r="E225" s="149" t="s">
        <v>10</v>
      </c>
      <c r="F225" s="152">
        <v>75000</v>
      </c>
      <c r="G225" s="152">
        <v>7332.87</v>
      </c>
      <c r="H225" s="152">
        <v>0</v>
      </c>
      <c r="I225" s="152">
        <f t="shared" si="11"/>
        <v>7332.87</v>
      </c>
      <c r="J225" s="153">
        <f t="shared" si="9"/>
        <v>75000</v>
      </c>
      <c r="K225" s="153">
        <f t="shared" si="10"/>
        <v>67667.13</v>
      </c>
    </row>
    <row r="226" spans="1:11" s="34" customFormat="1" ht="14.1" customHeight="1">
      <c r="A226" s="149">
        <v>216</v>
      </c>
      <c r="B226" s="150" t="s">
        <v>1726</v>
      </c>
      <c r="C226" s="150" t="s">
        <v>493</v>
      </c>
      <c r="D226" s="151" t="s">
        <v>494</v>
      </c>
      <c r="E226" s="149" t="s">
        <v>10</v>
      </c>
      <c r="F226" s="152">
        <v>40000</v>
      </c>
      <c r="G226" s="152">
        <v>797.25</v>
      </c>
      <c r="H226" s="152">
        <v>0</v>
      </c>
      <c r="I226" s="152">
        <f t="shared" si="11"/>
        <v>797.25</v>
      </c>
      <c r="J226" s="153">
        <f t="shared" si="9"/>
        <v>40000</v>
      </c>
      <c r="K226" s="153">
        <f t="shared" si="10"/>
        <v>39202.75</v>
      </c>
    </row>
    <row r="227" spans="1:11" s="34" customFormat="1" ht="14.1" customHeight="1">
      <c r="A227" s="149">
        <v>217</v>
      </c>
      <c r="B227" s="150" t="s">
        <v>1348</v>
      </c>
      <c r="C227" s="150" t="s">
        <v>493</v>
      </c>
      <c r="D227" s="151" t="s">
        <v>494</v>
      </c>
      <c r="E227" s="149" t="s">
        <v>10</v>
      </c>
      <c r="F227" s="152">
        <v>30000</v>
      </c>
      <c r="G227" s="152">
        <v>0</v>
      </c>
      <c r="H227" s="152">
        <v>0</v>
      </c>
      <c r="I227" s="152">
        <f t="shared" si="11"/>
        <v>0</v>
      </c>
      <c r="J227" s="153">
        <f t="shared" si="9"/>
        <v>30000</v>
      </c>
      <c r="K227" s="153">
        <f t="shared" si="10"/>
        <v>30000</v>
      </c>
    </row>
    <row r="228" spans="1:11" s="34" customFormat="1" ht="14.1" customHeight="1">
      <c r="A228" s="149">
        <v>218</v>
      </c>
      <c r="B228" s="150" t="s">
        <v>1084</v>
      </c>
      <c r="C228" s="150" t="s">
        <v>493</v>
      </c>
      <c r="D228" s="151" t="s">
        <v>494</v>
      </c>
      <c r="E228" s="149" t="s">
        <v>10</v>
      </c>
      <c r="F228" s="152">
        <v>10000</v>
      </c>
      <c r="G228" s="152">
        <v>0</v>
      </c>
      <c r="H228" s="152">
        <v>0</v>
      </c>
      <c r="I228" s="152">
        <f t="shared" si="11"/>
        <v>0</v>
      </c>
      <c r="J228" s="153">
        <f t="shared" si="9"/>
        <v>10000</v>
      </c>
      <c r="K228" s="153">
        <f t="shared" si="10"/>
        <v>10000</v>
      </c>
    </row>
    <row r="229" spans="1:11" s="34" customFormat="1" ht="14.1" customHeight="1">
      <c r="A229" s="149">
        <v>219</v>
      </c>
      <c r="B229" s="150" t="s">
        <v>651</v>
      </c>
      <c r="C229" s="150" t="s">
        <v>493</v>
      </c>
      <c r="D229" s="151" t="s">
        <v>494</v>
      </c>
      <c r="E229" s="149" t="s">
        <v>10</v>
      </c>
      <c r="F229" s="152">
        <v>25000</v>
      </c>
      <c r="G229" s="152">
        <v>0</v>
      </c>
      <c r="H229" s="152">
        <v>0</v>
      </c>
      <c r="I229" s="152">
        <f t="shared" si="11"/>
        <v>0</v>
      </c>
      <c r="J229" s="153">
        <f t="shared" si="9"/>
        <v>25000</v>
      </c>
      <c r="K229" s="153">
        <f t="shared" si="10"/>
        <v>25000</v>
      </c>
    </row>
    <row r="230" spans="1:11" s="34" customFormat="1" ht="14.1" customHeight="1">
      <c r="A230" s="149">
        <v>220</v>
      </c>
      <c r="B230" s="150" t="s">
        <v>819</v>
      </c>
      <c r="C230" s="150" t="s">
        <v>493</v>
      </c>
      <c r="D230" s="151" t="s">
        <v>494</v>
      </c>
      <c r="E230" s="149" t="s">
        <v>10</v>
      </c>
      <c r="F230" s="152">
        <v>10000</v>
      </c>
      <c r="G230" s="152">
        <v>0</v>
      </c>
      <c r="H230" s="152">
        <v>0</v>
      </c>
      <c r="I230" s="152">
        <f t="shared" si="11"/>
        <v>0</v>
      </c>
      <c r="J230" s="153">
        <f t="shared" si="9"/>
        <v>10000</v>
      </c>
      <c r="K230" s="153">
        <f t="shared" si="10"/>
        <v>10000</v>
      </c>
    </row>
    <row r="231" spans="1:11" s="34" customFormat="1" ht="14.1" customHeight="1">
      <c r="A231" s="149">
        <v>221</v>
      </c>
      <c r="B231" s="150" t="s">
        <v>1100</v>
      </c>
      <c r="C231" s="150" t="s">
        <v>493</v>
      </c>
      <c r="D231" s="151" t="s">
        <v>494</v>
      </c>
      <c r="E231" s="149" t="s">
        <v>10</v>
      </c>
      <c r="F231" s="152">
        <v>100000</v>
      </c>
      <c r="G231" s="152">
        <v>13582.87</v>
      </c>
      <c r="H231" s="152">
        <v>0</v>
      </c>
      <c r="I231" s="152">
        <f t="shared" si="11"/>
        <v>13582.87</v>
      </c>
      <c r="J231" s="153">
        <f t="shared" si="9"/>
        <v>100000</v>
      </c>
      <c r="K231" s="153">
        <f t="shared" si="10"/>
        <v>86417.13</v>
      </c>
    </row>
    <row r="232" spans="1:11" s="34" customFormat="1" ht="14.1" customHeight="1">
      <c r="A232" s="149">
        <v>222</v>
      </c>
      <c r="B232" s="150" t="s">
        <v>745</v>
      </c>
      <c r="C232" s="150" t="s">
        <v>493</v>
      </c>
      <c r="D232" s="151" t="s">
        <v>494</v>
      </c>
      <c r="E232" s="149" t="s">
        <v>10</v>
      </c>
      <c r="F232" s="152">
        <v>60000</v>
      </c>
      <c r="G232" s="152">
        <v>4195.88</v>
      </c>
      <c r="H232" s="152">
        <v>0</v>
      </c>
      <c r="I232" s="152">
        <f t="shared" si="11"/>
        <v>4195.88</v>
      </c>
      <c r="J232" s="153">
        <f t="shared" si="9"/>
        <v>60000</v>
      </c>
      <c r="K232" s="153">
        <f t="shared" si="10"/>
        <v>55804.12</v>
      </c>
    </row>
    <row r="233" spans="1:11" s="34" customFormat="1" ht="14.1" customHeight="1">
      <c r="A233" s="149">
        <v>223</v>
      </c>
      <c r="B233" s="150" t="s">
        <v>1312</v>
      </c>
      <c r="C233" s="150" t="s">
        <v>493</v>
      </c>
      <c r="D233" s="151" t="s">
        <v>494</v>
      </c>
      <c r="E233" s="149" t="s">
        <v>10</v>
      </c>
      <c r="F233" s="152">
        <v>40000</v>
      </c>
      <c r="G233" s="152">
        <v>797.25</v>
      </c>
      <c r="H233" s="152">
        <v>0</v>
      </c>
      <c r="I233" s="152">
        <f t="shared" si="11"/>
        <v>797.25</v>
      </c>
      <c r="J233" s="153">
        <f t="shared" si="9"/>
        <v>40000</v>
      </c>
      <c r="K233" s="153">
        <f t="shared" si="10"/>
        <v>39202.75</v>
      </c>
    </row>
    <row r="234" spans="1:11" s="34" customFormat="1" ht="14.1" customHeight="1">
      <c r="A234" s="149">
        <v>224</v>
      </c>
      <c r="B234" s="150" t="s">
        <v>1002</v>
      </c>
      <c r="C234" s="150" t="s">
        <v>493</v>
      </c>
      <c r="D234" s="151" t="s">
        <v>494</v>
      </c>
      <c r="E234" s="149" t="s">
        <v>10</v>
      </c>
      <c r="F234" s="152">
        <v>20000</v>
      </c>
      <c r="G234" s="152">
        <v>0</v>
      </c>
      <c r="H234" s="152">
        <v>0</v>
      </c>
      <c r="I234" s="152">
        <f t="shared" si="11"/>
        <v>0</v>
      </c>
      <c r="J234" s="153">
        <f t="shared" si="9"/>
        <v>20000</v>
      </c>
      <c r="K234" s="153">
        <f t="shared" si="10"/>
        <v>20000</v>
      </c>
    </row>
    <row r="235" spans="1:11" s="34" customFormat="1" ht="14.1" customHeight="1">
      <c r="A235" s="149">
        <v>225</v>
      </c>
      <c r="B235" s="150" t="s">
        <v>746</v>
      </c>
      <c r="C235" s="150" t="s">
        <v>493</v>
      </c>
      <c r="D235" s="151" t="s">
        <v>494</v>
      </c>
      <c r="E235" s="149" t="s">
        <v>10</v>
      </c>
      <c r="F235" s="152">
        <v>10000</v>
      </c>
      <c r="G235" s="152">
        <v>0</v>
      </c>
      <c r="H235" s="152">
        <v>0</v>
      </c>
      <c r="I235" s="152">
        <f t="shared" si="11"/>
        <v>0</v>
      </c>
      <c r="J235" s="153">
        <f t="shared" si="9"/>
        <v>10000</v>
      </c>
      <c r="K235" s="153">
        <f t="shared" si="10"/>
        <v>10000</v>
      </c>
    </row>
    <row r="236" spans="1:11" s="34" customFormat="1" ht="14.1" customHeight="1">
      <c r="A236" s="149">
        <v>226</v>
      </c>
      <c r="B236" s="150" t="s">
        <v>820</v>
      </c>
      <c r="C236" s="150" t="s">
        <v>493</v>
      </c>
      <c r="D236" s="151" t="s">
        <v>494</v>
      </c>
      <c r="E236" s="149" t="s">
        <v>10</v>
      </c>
      <c r="F236" s="152">
        <v>20000</v>
      </c>
      <c r="G236" s="152">
        <v>0</v>
      </c>
      <c r="H236" s="152">
        <v>0</v>
      </c>
      <c r="I236" s="152">
        <f t="shared" si="11"/>
        <v>0</v>
      </c>
      <c r="J236" s="153">
        <f t="shared" si="9"/>
        <v>20000</v>
      </c>
      <c r="K236" s="153">
        <f t="shared" si="10"/>
        <v>20000</v>
      </c>
    </row>
    <row r="237" spans="1:11" s="34" customFormat="1" ht="14.1" customHeight="1">
      <c r="A237" s="149">
        <v>227</v>
      </c>
      <c r="B237" s="150" t="s">
        <v>747</v>
      </c>
      <c r="C237" s="150" t="s">
        <v>493</v>
      </c>
      <c r="D237" s="151" t="s">
        <v>494</v>
      </c>
      <c r="E237" s="149" t="s">
        <v>10</v>
      </c>
      <c r="F237" s="152">
        <v>30000</v>
      </c>
      <c r="G237" s="152">
        <v>0</v>
      </c>
      <c r="H237" s="152">
        <v>0</v>
      </c>
      <c r="I237" s="152">
        <f t="shared" si="11"/>
        <v>0</v>
      </c>
      <c r="J237" s="153">
        <f t="shared" si="9"/>
        <v>30000</v>
      </c>
      <c r="K237" s="153">
        <f t="shared" si="10"/>
        <v>30000</v>
      </c>
    </row>
    <row r="238" spans="1:11" s="34" customFormat="1" ht="14.1" customHeight="1">
      <c r="A238" s="149">
        <v>228</v>
      </c>
      <c r="B238" s="150" t="s">
        <v>748</v>
      </c>
      <c r="C238" s="150" t="s">
        <v>493</v>
      </c>
      <c r="D238" s="151" t="s">
        <v>494</v>
      </c>
      <c r="E238" s="149" t="s">
        <v>10</v>
      </c>
      <c r="F238" s="152">
        <v>25000</v>
      </c>
      <c r="G238" s="152">
        <v>0</v>
      </c>
      <c r="H238" s="152">
        <v>0</v>
      </c>
      <c r="I238" s="152">
        <f t="shared" si="11"/>
        <v>0</v>
      </c>
      <c r="J238" s="153">
        <f t="shared" si="9"/>
        <v>25000</v>
      </c>
      <c r="K238" s="153">
        <f t="shared" si="10"/>
        <v>25000</v>
      </c>
    </row>
    <row r="239" spans="1:11" s="34" customFormat="1" ht="14.1" customHeight="1">
      <c r="A239" s="149">
        <v>229</v>
      </c>
      <c r="B239" s="150" t="s">
        <v>749</v>
      </c>
      <c r="C239" s="150" t="s">
        <v>493</v>
      </c>
      <c r="D239" s="151" t="s">
        <v>494</v>
      </c>
      <c r="E239" s="149" t="s">
        <v>10</v>
      </c>
      <c r="F239" s="152">
        <v>15000</v>
      </c>
      <c r="G239" s="152">
        <v>0</v>
      </c>
      <c r="H239" s="152">
        <v>0</v>
      </c>
      <c r="I239" s="152">
        <f t="shared" si="11"/>
        <v>0</v>
      </c>
      <c r="J239" s="153">
        <f t="shared" si="9"/>
        <v>15000</v>
      </c>
      <c r="K239" s="153">
        <f t="shared" si="10"/>
        <v>15000</v>
      </c>
    </row>
    <row r="240" spans="1:11" s="34" customFormat="1" ht="14.1" customHeight="1">
      <c r="A240" s="149">
        <v>230</v>
      </c>
      <c r="B240" s="150" t="s">
        <v>1310</v>
      </c>
      <c r="C240" s="150" t="s">
        <v>493</v>
      </c>
      <c r="D240" s="151" t="s">
        <v>494</v>
      </c>
      <c r="E240" s="149" t="s">
        <v>10</v>
      </c>
      <c r="F240" s="152">
        <v>15000</v>
      </c>
      <c r="G240" s="152">
        <v>0</v>
      </c>
      <c r="H240" s="152">
        <v>0</v>
      </c>
      <c r="I240" s="152">
        <f t="shared" si="11"/>
        <v>0</v>
      </c>
      <c r="J240" s="153">
        <f t="shared" si="9"/>
        <v>15000</v>
      </c>
      <c r="K240" s="153">
        <f t="shared" si="10"/>
        <v>15000</v>
      </c>
    </row>
    <row r="241" spans="1:11" s="34" customFormat="1" ht="14.1" customHeight="1">
      <c r="A241" s="149">
        <v>231</v>
      </c>
      <c r="B241" s="150" t="s">
        <v>1339</v>
      </c>
      <c r="C241" s="150" t="s">
        <v>493</v>
      </c>
      <c r="D241" s="151" t="s">
        <v>494</v>
      </c>
      <c r="E241" s="149" t="s">
        <v>10</v>
      </c>
      <c r="F241" s="152">
        <v>15000</v>
      </c>
      <c r="G241" s="152">
        <v>0</v>
      </c>
      <c r="H241" s="152">
        <v>0</v>
      </c>
      <c r="I241" s="152">
        <f t="shared" si="11"/>
        <v>0</v>
      </c>
      <c r="J241" s="153">
        <f t="shared" si="9"/>
        <v>15000</v>
      </c>
      <c r="K241" s="153">
        <f t="shared" si="10"/>
        <v>15000</v>
      </c>
    </row>
    <row r="242" spans="1:11" s="34" customFormat="1" ht="14.1" customHeight="1">
      <c r="A242" s="149">
        <v>232</v>
      </c>
      <c r="B242" s="150" t="s">
        <v>927</v>
      </c>
      <c r="C242" s="150" t="s">
        <v>493</v>
      </c>
      <c r="D242" s="151" t="s">
        <v>494</v>
      </c>
      <c r="E242" s="149" t="s">
        <v>10</v>
      </c>
      <c r="F242" s="152">
        <v>10000</v>
      </c>
      <c r="G242" s="152">
        <v>0</v>
      </c>
      <c r="H242" s="152">
        <v>0</v>
      </c>
      <c r="I242" s="152">
        <f t="shared" si="11"/>
        <v>0</v>
      </c>
      <c r="J242" s="153">
        <f t="shared" si="9"/>
        <v>10000</v>
      </c>
      <c r="K242" s="153">
        <f t="shared" si="10"/>
        <v>10000</v>
      </c>
    </row>
    <row r="243" spans="1:11" s="34" customFormat="1" ht="14.1" customHeight="1">
      <c r="A243" s="149">
        <v>233</v>
      </c>
      <c r="B243" s="150" t="s">
        <v>533</v>
      </c>
      <c r="C243" s="150" t="s">
        <v>493</v>
      </c>
      <c r="D243" s="151" t="s">
        <v>494</v>
      </c>
      <c r="E243" s="149" t="s">
        <v>10</v>
      </c>
      <c r="F243" s="152">
        <v>60000</v>
      </c>
      <c r="G243" s="152">
        <v>4195.88</v>
      </c>
      <c r="H243" s="152">
        <v>0</v>
      </c>
      <c r="I243" s="152">
        <f t="shared" si="11"/>
        <v>4195.88</v>
      </c>
      <c r="J243" s="153">
        <f t="shared" si="9"/>
        <v>60000</v>
      </c>
      <c r="K243" s="153">
        <f t="shared" si="10"/>
        <v>55804.12</v>
      </c>
    </row>
    <row r="244" spans="1:11" s="34" customFormat="1" ht="14.1" customHeight="1">
      <c r="A244" s="149">
        <v>234</v>
      </c>
      <c r="B244" s="150" t="s">
        <v>750</v>
      </c>
      <c r="C244" s="150" t="s">
        <v>493</v>
      </c>
      <c r="D244" s="151" t="s">
        <v>494</v>
      </c>
      <c r="E244" s="149" t="s">
        <v>10</v>
      </c>
      <c r="F244" s="152">
        <v>10000</v>
      </c>
      <c r="G244" s="152">
        <v>0</v>
      </c>
      <c r="H244" s="152">
        <v>0</v>
      </c>
      <c r="I244" s="152">
        <f t="shared" si="11"/>
        <v>0</v>
      </c>
      <c r="J244" s="153">
        <f t="shared" si="9"/>
        <v>10000</v>
      </c>
      <c r="K244" s="153">
        <f t="shared" si="10"/>
        <v>10000</v>
      </c>
    </row>
    <row r="245" spans="1:11" s="34" customFormat="1" ht="14.1" customHeight="1">
      <c r="A245" s="149">
        <v>235</v>
      </c>
      <c r="B245" s="150" t="s">
        <v>1080</v>
      </c>
      <c r="C245" s="150" t="s">
        <v>493</v>
      </c>
      <c r="D245" s="151" t="s">
        <v>494</v>
      </c>
      <c r="E245" s="149" t="s">
        <v>9</v>
      </c>
      <c r="F245" s="152">
        <v>20000</v>
      </c>
      <c r="G245" s="152">
        <v>0</v>
      </c>
      <c r="H245" s="152">
        <v>0</v>
      </c>
      <c r="I245" s="152">
        <f t="shared" si="11"/>
        <v>0</v>
      </c>
      <c r="J245" s="153">
        <f t="shared" si="9"/>
        <v>20000</v>
      </c>
      <c r="K245" s="153">
        <f t="shared" si="10"/>
        <v>20000</v>
      </c>
    </row>
    <row r="246" spans="1:11" s="34" customFormat="1" ht="14.1" customHeight="1">
      <c r="A246" s="149">
        <v>236</v>
      </c>
      <c r="B246" s="150" t="s">
        <v>930</v>
      </c>
      <c r="C246" s="150" t="s">
        <v>493</v>
      </c>
      <c r="D246" s="151" t="s">
        <v>494</v>
      </c>
      <c r="E246" s="149" t="s">
        <v>10</v>
      </c>
      <c r="F246" s="152">
        <v>15000</v>
      </c>
      <c r="G246" s="152">
        <v>0</v>
      </c>
      <c r="H246" s="152">
        <v>0</v>
      </c>
      <c r="I246" s="152">
        <f t="shared" si="11"/>
        <v>0</v>
      </c>
      <c r="J246" s="153">
        <f t="shared" si="9"/>
        <v>15000</v>
      </c>
      <c r="K246" s="153">
        <f t="shared" si="10"/>
        <v>15000</v>
      </c>
    </row>
    <row r="247" spans="1:11" s="34" customFormat="1" ht="14.1" customHeight="1">
      <c r="A247" s="149">
        <v>237</v>
      </c>
      <c r="B247" s="150" t="s">
        <v>1077</v>
      </c>
      <c r="C247" s="150" t="s">
        <v>493</v>
      </c>
      <c r="D247" s="151" t="s">
        <v>494</v>
      </c>
      <c r="E247" s="149" t="s">
        <v>10</v>
      </c>
      <c r="F247" s="152">
        <v>10000</v>
      </c>
      <c r="G247" s="152">
        <v>0</v>
      </c>
      <c r="H247" s="152">
        <v>0</v>
      </c>
      <c r="I247" s="152">
        <f t="shared" si="11"/>
        <v>0</v>
      </c>
      <c r="J247" s="153">
        <f t="shared" si="9"/>
        <v>10000</v>
      </c>
      <c r="K247" s="153">
        <f t="shared" si="10"/>
        <v>10000</v>
      </c>
    </row>
    <row r="248" spans="1:11" s="34" customFormat="1" ht="14.1" customHeight="1">
      <c r="A248" s="149">
        <v>238</v>
      </c>
      <c r="B248" s="150" t="s">
        <v>1287</v>
      </c>
      <c r="C248" s="150" t="s">
        <v>493</v>
      </c>
      <c r="D248" s="151" t="s">
        <v>494</v>
      </c>
      <c r="E248" s="149" t="s">
        <v>10</v>
      </c>
      <c r="F248" s="152">
        <v>10000</v>
      </c>
      <c r="G248" s="152">
        <v>0</v>
      </c>
      <c r="H248" s="152">
        <v>0</v>
      </c>
      <c r="I248" s="152">
        <f t="shared" si="11"/>
        <v>0</v>
      </c>
      <c r="J248" s="153">
        <f t="shared" si="9"/>
        <v>10000</v>
      </c>
      <c r="K248" s="153">
        <f t="shared" si="10"/>
        <v>10000</v>
      </c>
    </row>
    <row r="249" spans="1:11" s="34" customFormat="1" ht="14.1" customHeight="1">
      <c r="A249" s="149">
        <v>239</v>
      </c>
      <c r="B249" s="150" t="s">
        <v>1714</v>
      </c>
      <c r="C249" s="150" t="s">
        <v>493</v>
      </c>
      <c r="D249" s="151" t="s">
        <v>494</v>
      </c>
      <c r="E249" s="149" t="s">
        <v>10</v>
      </c>
      <c r="F249" s="152">
        <v>25000</v>
      </c>
      <c r="G249" s="152">
        <v>0</v>
      </c>
      <c r="H249" s="152">
        <v>0</v>
      </c>
      <c r="I249" s="152">
        <f t="shared" si="11"/>
        <v>0</v>
      </c>
      <c r="J249" s="153">
        <f t="shared" si="9"/>
        <v>25000</v>
      </c>
      <c r="K249" s="153">
        <f t="shared" si="10"/>
        <v>25000</v>
      </c>
    </row>
    <row r="250" spans="1:11" s="34" customFormat="1" ht="14.1" customHeight="1">
      <c r="A250" s="149">
        <v>240</v>
      </c>
      <c r="B250" s="150" t="s">
        <v>1347</v>
      </c>
      <c r="C250" s="150" t="s">
        <v>493</v>
      </c>
      <c r="D250" s="151" t="s">
        <v>494</v>
      </c>
      <c r="E250" s="149" t="s">
        <v>9</v>
      </c>
      <c r="F250" s="152">
        <v>25000</v>
      </c>
      <c r="G250" s="152">
        <v>0</v>
      </c>
      <c r="H250" s="152">
        <v>0</v>
      </c>
      <c r="I250" s="152">
        <f t="shared" si="11"/>
        <v>0</v>
      </c>
      <c r="J250" s="153">
        <f t="shared" si="9"/>
        <v>25000</v>
      </c>
      <c r="K250" s="153">
        <f t="shared" si="10"/>
        <v>25000</v>
      </c>
    </row>
    <row r="251" spans="1:11" s="34" customFormat="1" ht="14.1" customHeight="1">
      <c r="A251" s="149">
        <v>241</v>
      </c>
      <c r="B251" s="150" t="s">
        <v>1027</v>
      </c>
      <c r="C251" s="150" t="s">
        <v>493</v>
      </c>
      <c r="D251" s="151" t="s">
        <v>494</v>
      </c>
      <c r="E251" s="149" t="s">
        <v>10</v>
      </c>
      <c r="F251" s="152">
        <v>30000</v>
      </c>
      <c r="G251" s="152">
        <v>0</v>
      </c>
      <c r="H251" s="152">
        <v>0</v>
      </c>
      <c r="I251" s="152">
        <f t="shared" si="11"/>
        <v>0</v>
      </c>
      <c r="J251" s="153">
        <f t="shared" si="9"/>
        <v>30000</v>
      </c>
      <c r="K251" s="153">
        <f t="shared" si="10"/>
        <v>30000</v>
      </c>
    </row>
    <row r="252" spans="1:11" s="34" customFormat="1" ht="14.1" customHeight="1">
      <c r="A252" s="149">
        <v>242</v>
      </c>
      <c r="B252" s="150" t="s">
        <v>751</v>
      </c>
      <c r="C252" s="150" t="s">
        <v>493</v>
      </c>
      <c r="D252" s="151" t="s">
        <v>494</v>
      </c>
      <c r="E252" s="149" t="s">
        <v>10</v>
      </c>
      <c r="F252" s="152">
        <v>45000</v>
      </c>
      <c r="G252" s="152">
        <v>1547.25</v>
      </c>
      <c r="H252" s="152">
        <v>0</v>
      </c>
      <c r="I252" s="152">
        <f t="shared" si="11"/>
        <v>1547.25</v>
      </c>
      <c r="J252" s="153">
        <f t="shared" si="9"/>
        <v>45000</v>
      </c>
      <c r="K252" s="153">
        <f t="shared" si="10"/>
        <v>43452.75</v>
      </c>
    </row>
    <row r="253" spans="1:11" s="34" customFormat="1" ht="14.1" customHeight="1">
      <c r="A253" s="149">
        <v>243</v>
      </c>
      <c r="B253" s="150" t="s">
        <v>534</v>
      </c>
      <c r="C253" s="150" t="s">
        <v>493</v>
      </c>
      <c r="D253" s="151" t="s">
        <v>494</v>
      </c>
      <c r="E253" s="149" t="s">
        <v>10</v>
      </c>
      <c r="F253" s="152">
        <v>25000</v>
      </c>
      <c r="G253" s="152">
        <v>0</v>
      </c>
      <c r="H253" s="152">
        <v>0</v>
      </c>
      <c r="I253" s="152">
        <f t="shared" si="11"/>
        <v>0</v>
      </c>
      <c r="J253" s="153">
        <f t="shared" si="9"/>
        <v>25000</v>
      </c>
      <c r="K253" s="153">
        <f t="shared" si="10"/>
        <v>25000</v>
      </c>
    </row>
    <row r="254" spans="1:11" s="34" customFormat="1" ht="14.1" customHeight="1">
      <c r="A254" s="149">
        <v>244</v>
      </c>
      <c r="B254" s="150" t="s">
        <v>535</v>
      </c>
      <c r="C254" s="150" t="s">
        <v>493</v>
      </c>
      <c r="D254" s="151" t="s">
        <v>494</v>
      </c>
      <c r="E254" s="149" t="s">
        <v>10</v>
      </c>
      <c r="F254" s="152">
        <v>25000</v>
      </c>
      <c r="G254" s="152">
        <v>0</v>
      </c>
      <c r="H254" s="152">
        <v>0</v>
      </c>
      <c r="I254" s="152">
        <f t="shared" si="11"/>
        <v>0</v>
      </c>
      <c r="J254" s="153">
        <f t="shared" si="9"/>
        <v>25000</v>
      </c>
      <c r="K254" s="153">
        <f t="shared" si="10"/>
        <v>25000</v>
      </c>
    </row>
    <row r="255" spans="1:11" s="34" customFormat="1" ht="14.1" customHeight="1">
      <c r="A255" s="149">
        <v>245</v>
      </c>
      <c r="B255" s="150" t="s">
        <v>652</v>
      </c>
      <c r="C255" s="150" t="s">
        <v>493</v>
      </c>
      <c r="D255" s="151" t="s">
        <v>494</v>
      </c>
      <c r="E255" s="149" t="s">
        <v>10</v>
      </c>
      <c r="F255" s="152">
        <v>30000</v>
      </c>
      <c r="G255" s="152">
        <v>0</v>
      </c>
      <c r="H255" s="152">
        <v>0</v>
      </c>
      <c r="I255" s="152">
        <f t="shared" si="11"/>
        <v>0</v>
      </c>
      <c r="J255" s="153">
        <f t="shared" si="9"/>
        <v>30000</v>
      </c>
      <c r="K255" s="153">
        <f t="shared" si="10"/>
        <v>30000</v>
      </c>
    </row>
    <row r="256" spans="1:11" s="34" customFormat="1" ht="14.1" customHeight="1">
      <c r="A256" s="149">
        <v>246</v>
      </c>
      <c r="B256" s="150" t="s">
        <v>536</v>
      </c>
      <c r="C256" s="150" t="s">
        <v>493</v>
      </c>
      <c r="D256" s="151" t="s">
        <v>494</v>
      </c>
      <c r="E256" s="149" t="s">
        <v>10</v>
      </c>
      <c r="F256" s="152">
        <v>40000</v>
      </c>
      <c r="G256" s="152">
        <v>797.25</v>
      </c>
      <c r="H256" s="152">
        <v>0</v>
      </c>
      <c r="I256" s="152">
        <f t="shared" si="11"/>
        <v>797.25</v>
      </c>
      <c r="J256" s="153">
        <f t="shared" si="9"/>
        <v>40000</v>
      </c>
      <c r="K256" s="153">
        <f t="shared" si="10"/>
        <v>39202.75</v>
      </c>
    </row>
    <row r="257" spans="1:11" s="34" customFormat="1" ht="14.1" customHeight="1">
      <c r="A257" s="149">
        <v>247</v>
      </c>
      <c r="B257" s="150" t="s">
        <v>1343</v>
      </c>
      <c r="C257" s="150" t="s">
        <v>493</v>
      </c>
      <c r="D257" s="151" t="s">
        <v>494</v>
      </c>
      <c r="E257" s="149" t="s">
        <v>10</v>
      </c>
      <c r="F257" s="152">
        <v>10000</v>
      </c>
      <c r="G257" s="152">
        <v>0</v>
      </c>
      <c r="H257" s="152">
        <v>0</v>
      </c>
      <c r="I257" s="152">
        <f t="shared" si="11"/>
        <v>0</v>
      </c>
      <c r="J257" s="153">
        <f t="shared" si="9"/>
        <v>10000</v>
      </c>
      <c r="K257" s="153">
        <f t="shared" si="10"/>
        <v>10000</v>
      </c>
    </row>
    <row r="258" spans="1:11" s="34" customFormat="1" ht="14.1" customHeight="1">
      <c r="A258" s="149">
        <v>248</v>
      </c>
      <c r="B258" s="150" t="s">
        <v>1094</v>
      </c>
      <c r="C258" s="150" t="s">
        <v>493</v>
      </c>
      <c r="D258" s="151" t="s">
        <v>494</v>
      </c>
      <c r="E258" s="149" t="s">
        <v>10</v>
      </c>
      <c r="F258" s="152">
        <v>30000</v>
      </c>
      <c r="G258" s="152">
        <v>0</v>
      </c>
      <c r="H258" s="152">
        <v>0</v>
      </c>
      <c r="I258" s="152">
        <f t="shared" si="11"/>
        <v>0</v>
      </c>
      <c r="J258" s="153">
        <f t="shared" si="9"/>
        <v>30000</v>
      </c>
      <c r="K258" s="153">
        <f t="shared" si="10"/>
        <v>30000</v>
      </c>
    </row>
    <row r="259" spans="1:11" s="34" customFormat="1" ht="14.1" customHeight="1">
      <c r="A259" s="149">
        <v>249</v>
      </c>
      <c r="B259" s="150" t="s">
        <v>578</v>
      </c>
      <c r="C259" s="150" t="s">
        <v>493</v>
      </c>
      <c r="D259" s="151" t="s">
        <v>494</v>
      </c>
      <c r="E259" s="149" t="s">
        <v>9</v>
      </c>
      <c r="F259" s="152">
        <v>25000</v>
      </c>
      <c r="G259" s="152">
        <v>0</v>
      </c>
      <c r="H259" s="152">
        <v>0</v>
      </c>
      <c r="I259" s="152">
        <f t="shared" si="11"/>
        <v>0</v>
      </c>
      <c r="J259" s="153">
        <f t="shared" si="9"/>
        <v>25000</v>
      </c>
      <c r="K259" s="153">
        <f t="shared" si="10"/>
        <v>25000</v>
      </c>
    </row>
    <row r="260" spans="1:11" s="34" customFormat="1" ht="14.1" customHeight="1">
      <c r="A260" s="149">
        <v>250</v>
      </c>
      <c r="B260" s="150" t="s">
        <v>537</v>
      </c>
      <c r="C260" s="150" t="s">
        <v>493</v>
      </c>
      <c r="D260" s="151" t="s">
        <v>494</v>
      </c>
      <c r="E260" s="149" t="s">
        <v>9</v>
      </c>
      <c r="F260" s="152">
        <v>15000</v>
      </c>
      <c r="G260" s="152">
        <v>0</v>
      </c>
      <c r="H260" s="152">
        <v>0</v>
      </c>
      <c r="I260" s="152">
        <f t="shared" si="11"/>
        <v>0</v>
      </c>
      <c r="J260" s="153">
        <f t="shared" si="9"/>
        <v>15000</v>
      </c>
      <c r="K260" s="153">
        <f t="shared" si="10"/>
        <v>15000</v>
      </c>
    </row>
    <row r="261" spans="1:11" s="34" customFormat="1" ht="14.1" customHeight="1">
      <c r="A261" s="149">
        <v>251</v>
      </c>
      <c r="B261" s="150" t="s">
        <v>1009</v>
      </c>
      <c r="C261" s="150" t="s">
        <v>493</v>
      </c>
      <c r="D261" s="151" t="s">
        <v>494</v>
      </c>
      <c r="E261" s="149" t="s">
        <v>10</v>
      </c>
      <c r="F261" s="152">
        <v>25000</v>
      </c>
      <c r="G261" s="152">
        <v>0</v>
      </c>
      <c r="H261" s="152">
        <v>0</v>
      </c>
      <c r="I261" s="152">
        <f t="shared" si="11"/>
        <v>0</v>
      </c>
      <c r="J261" s="153">
        <f t="shared" si="9"/>
        <v>25000</v>
      </c>
      <c r="K261" s="153">
        <f t="shared" si="10"/>
        <v>25000</v>
      </c>
    </row>
    <row r="262" spans="1:11" s="34" customFormat="1" ht="14.1" customHeight="1">
      <c r="A262" s="149">
        <v>252</v>
      </c>
      <c r="B262" s="150" t="s">
        <v>1292</v>
      </c>
      <c r="C262" s="150" t="s">
        <v>493</v>
      </c>
      <c r="D262" s="151" t="s">
        <v>494</v>
      </c>
      <c r="E262" s="149" t="s">
        <v>10</v>
      </c>
      <c r="F262" s="152">
        <v>20000</v>
      </c>
      <c r="G262" s="152">
        <v>0</v>
      </c>
      <c r="H262" s="152">
        <v>0</v>
      </c>
      <c r="I262" s="152">
        <f t="shared" si="11"/>
        <v>0</v>
      </c>
      <c r="J262" s="153">
        <f t="shared" si="9"/>
        <v>20000</v>
      </c>
      <c r="K262" s="153">
        <f t="shared" si="10"/>
        <v>20000</v>
      </c>
    </row>
    <row r="263" spans="1:11" s="34" customFormat="1" ht="14.1" customHeight="1">
      <c r="A263" s="149">
        <v>253</v>
      </c>
      <c r="B263" s="150" t="s">
        <v>1307</v>
      </c>
      <c r="C263" s="150" t="s">
        <v>493</v>
      </c>
      <c r="D263" s="151" t="s">
        <v>494</v>
      </c>
      <c r="E263" s="149" t="s">
        <v>10</v>
      </c>
      <c r="F263" s="152">
        <v>25000</v>
      </c>
      <c r="G263" s="152">
        <v>0</v>
      </c>
      <c r="H263" s="152">
        <v>0</v>
      </c>
      <c r="I263" s="152">
        <f t="shared" si="11"/>
        <v>0</v>
      </c>
      <c r="J263" s="153">
        <f t="shared" si="9"/>
        <v>25000</v>
      </c>
      <c r="K263" s="153">
        <f t="shared" si="10"/>
        <v>25000</v>
      </c>
    </row>
    <row r="264" spans="1:11" s="34" customFormat="1" ht="14.1" customHeight="1">
      <c r="A264" s="149">
        <v>254</v>
      </c>
      <c r="B264" s="150" t="s">
        <v>752</v>
      </c>
      <c r="C264" s="150" t="s">
        <v>493</v>
      </c>
      <c r="D264" s="151" t="s">
        <v>494</v>
      </c>
      <c r="E264" s="149" t="s">
        <v>10</v>
      </c>
      <c r="F264" s="152">
        <v>100000</v>
      </c>
      <c r="G264" s="152">
        <v>13582.87</v>
      </c>
      <c r="H264" s="152">
        <v>0</v>
      </c>
      <c r="I264" s="152">
        <f t="shared" si="11"/>
        <v>13582.87</v>
      </c>
      <c r="J264" s="153">
        <f t="shared" si="9"/>
        <v>100000</v>
      </c>
      <c r="K264" s="153">
        <f t="shared" si="10"/>
        <v>86417.13</v>
      </c>
    </row>
    <row r="265" spans="1:11" s="34" customFormat="1" ht="14.1" customHeight="1">
      <c r="A265" s="149">
        <v>255</v>
      </c>
      <c r="B265" s="150" t="s">
        <v>653</v>
      </c>
      <c r="C265" s="150" t="s">
        <v>493</v>
      </c>
      <c r="D265" s="151" t="s">
        <v>494</v>
      </c>
      <c r="E265" s="149" t="s">
        <v>10</v>
      </c>
      <c r="F265" s="152">
        <v>60000</v>
      </c>
      <c r="G265" s="152">
        <v>4195.88</v>
      </c>
      <c r="H265" s="152">
        <v>0</v>
      </c>
      <c r="I265" s="152">
        <f t="shared" si="11"/>
        <v>4195.88</v>
      </c>
      <c r="J265" s="153">
        <f t="shared" si="9"/>
        <v>60000</v>
      </c>
      <c r="K265" s="153">
        <f t="shared" si="10"/>
        <v>55804.12</v>
      </c>
    </row>
    <row r="266" spans="1:11" s="34" customFormat="1" ht="14.1" customHeight="1">
      <c r="A266" s="149">
        <v>256</v>
      </c>
      <c r="B266" s="150" t="s">
        <v>579</v>
      </c>
      <c r="C266" s="150" t="s">
        <v>493</v>
      </c>
      <c r="D266" s="151" t="s">
        <v>494</v>
      </c>
      <c r="E266" s="149" t="s">
        <v>10</v>
      </c>
      <c r="F266" s="152">
        <v>15000</v>
      </c>
      <c r="G266" s="152">
        <v>0</v>
      </c>
      <c r="H266" s="152">
        <v>0</v>
      </c>
      <c r="I266" s="152">
        <f t="shared" si="11"/>
        <v>0</v>
      </c>
      <c r="J266" s="153">
        <f t="shared" si="9"/>
        <v>15000</v>
      </c>
      <c r="K266" s="153">
        <f t="shared" si="10"/>
        <v>15000</v>
      </c>
    </row>
    <row r="267" spans="1:11" s="34" customFormat="1" ht="14.1" customHeight="1">
      <c r="A267" s="149">
        <v>257</v>
      </c>
      <c r="B267" s="150" t="s">
        <v>538</v>
      </c>
      <c r="C267" s="150" t="s">
        <v>493</v>
      </c>
      <c r="D267" s="151" t="s">
        <v>494</v>
      </c>
      <c r="E267" s="149" t="s">
        <v>10</v>
      </c>
      <c r="F267" s="152">
        <v>25000</v>
      </c>
      <c r="G267" s="152">
        <v>0</v>
      </c>
      <c r="H267" s="152">
        <v>0</v>
      </c>
      <c r="I267" s="152">
        <f t="shared" si="11"/>
        <v>0</v>
      </c>
      <c r="J267" s="153">
        <f t="shared" ref="J267:J330" si="12">F267</f>
        <v>25000</v>
      </c>
      <c r="K267" s="153">
        <f t="shared" ref="K267:K330" si="13">J267-I267</f>
        <v>25000</v>
      </c>
    </row>
    <row r="268" spans="1:11" s="34" customFormat="1" ht="14.1" customHeight="1">
      <c r="A268" s="149">
        <v>258</v>
      </c>
      <c r="B268" s="150" t="s">
        <v>1033</v>
      </c>
      <c r="C268" s="150" t="s">
        <v>493</v>
      </c>
      <c r="D268" s="151" t="s">
        <v>494</v>
      </c>
      <c r="E268" s="149" t="s">
        <v>10</v>
      </c>
      <c r="F268" s="152">
        <v>15000</v>
      </c>
      <c r="G268" s="152">
        <v>0</v>
      </c>
      <c r="H268" s="152">
        <v>0</v>
      </c>
      <c r="I268" s="152">
        <f t="shared" si="11"/>
        <v>0</v>
      </c>
      <c r="J268" s="153">
        <f t="shared" si="12"/>
        <v>15000</v>
      </c>
      <c r="K268" s="153">
        <f t="shared" si="13"/>
        <v>15000</v>
      </c>
    </row>
    <row r="269" spans="1:11" s="34" customFormat="1" ht="14.1" customHeight="1">
      <c r="A269" s="149">
        <v>259</v>
      </c>
      <c r="B269" s="150" t="s">
        <v>753</v>
      </c>
      <c r="C269" s="150" t="s">
        <v>493</v>
      </c>
      <c r="D269" s="151" t="s">
        <v>494</v>
      </c>
      <c r="E269" s="149" t="s">
        <v>10</v>
      </c>
      <c r="F269" s="152">
        <v>10000</v>
      </c>
      <c r="G269" s="152">
        <v>0</v>
      </c>
      <c r="H269" s="152">
        <v>0</v>
      </c>
      <c r="I269" s="152">
        <f t="shared" si="11"/>
        <v>0</v>
      </c>
      <c r="J269" s="153">
        <f t="shared" si="12"/>
        <v>10000</v>
      </c>
      <c r="K269" s="153">
        <f t="shared" si="13"/>
        <v>10000</v>
      </c>
    </row>
    <row r="270" spans="1:11" s="34" customFormat="1" ht="14.1" customHeight="1">
      <c r="A270" s="149">
        <v>260</v>
      </c>
      <c r="B270" s="150" t="s">
        <v>754</v>
      </c>
      <c r="C270" s="150" t="s">
        <v>493</v>
      </c>
      <c r="D270" s="151" t="s">
        <v>494</v>
      </c>
      <c r="E270" s="149" t="s">
        <v>9</v>
      </c>
      <c r="F270" s="152">
        <v>170000</v>
      </c>
      <c r="G270" s="152">
        <v>31082.87</v>
      </c>
      <c r="H270" s="152">
        <v>0</v>
      </c>
      <c r="I270" s="152">
        <f t="shared" si="11"/>
        <v>31082.87</v>
      </c>
      <c r="J270" s="153">
        <f t="shared" si="12"/>
        <v>170000</v>
      </c>
      <c r="K270" s="153">
        <f t="shared" si="13"/>
        <v>138917.13</v>
      </c>
    </row>
    <row r="271" spans="1:11" s="34" customFormat="1" ht="14.1" customHeight="1">
      <c r="A271" s="149">
        <v>261</v>
      </c>
      <c r="B271" s="150" t="s">
        <v>1712</v>
      </c>
      <c r="C271" s="150" t="s">
        <v>493</v>
      </c>
      <c r="D271" s="151" t="s">
        <v>494</v>
      </c>
      <c r="E271" s="149" t="s">
        <v>9</v>
      </c>
      <c r="F271" s="152">
        <v>25000</v>
      </c>
      <c r="G271" s="152">
        <v>0</v>
      </c>
      <c r="H271" s="152">
        <v>0</v>
      </c>
      <c r="I271" s="152">
        <f t="shared" si="11"/>
        <v>0</v>
      </c>
      <c r="J271" s="153">
        <f t="shared" si="12"/>
        <v>25000</v>
      </c>
      <c r="K271" s="153">
        <f t="shared" si="13"/>
        <v>25000</v>
      </c>
    </row>
    <row r="272" spans="1:11" s="34" customFormat="1" ht="14.1" customHeight="1">
      <c r="A272" s="149">
        <v>262</v>
      </c>
      <c r="B272" s="150" t="s">
        <v>1283</v>
      </c>
      <c r="C272" s="150" t="s">
        <v>493</v>
      </c>
      <c r="D272" s="151" t="s">
        <v>494</v>
      </c>
      <c r="E272" s="149" t="s">
        <v>9</v>
      </c>
      <c r="F272" s="152">
        <v>25000</v>
      </c>
      <c r="G272" s="152">
        <v>0</v>
      </c>
      <c r="H272" s="152">
        <v>0</v>
      </c>
      <c r="I272" s="152">
        <f t="shared" si="11"/>
        <v>0</v>
      </c>
      <c r="J272" s="153">
        <f t="shared" si="12"/>
        <v>25000</v>
      </c>
      <c r="K272" s="153">
        <f t="shared" si="13"/>
        <v>25000</v>
      </c>
    </row>
    <row r="273" spans="1:11" s="34" customFormat="1" ht="14.1" customHeight="1">
      <c r="A273" s="149">
        <v>263</v>
      </c>
      <c r="B273" s="150" t="s">
        <v>777</v>
      </c>
      <c r="C273" s="150" t="s">
        <v>493</v>
      </c>
      <c r="D273" s="151" t="s">
        <v>494</v>
      </c>
      <c r="E273" s="149" t="s">
        <v>9</v>
      </c>
      <c r="F273" s="152">
        <v>20000</v>
      </c>
      <c r="G273" s="152">
        <v>0</v>
      </c>
      <c r="H273" s="152">
        <v>0</v>
      </c>
      <c r="I273" s="152">
        <f t="shared" ref="I273:I336" si="14">G273+H273</f>
        <v>0</v>
      </c>
      <c r="J273" s="153">
        <f t="shared" si="12"/>
        <v>20000</v>
      </c>
      <c r="K273" s="153">
        <f t="shared" si="13"/>
        <v>20000</v>
      </c>
    </row>
    <row r="274" spans="1:11" s="34" customFormat="1" ht="14.1" customHeight="1">
      <c r="A274" s="149">
        <v>264</v>
      </c>
      <c r="B274" s="150" t="s">
        <v>1723</v>
      </c>
      <c r="C274" s="150" t="s">
        <v>493</v>
      </c>
      <c r="D274" s="151" t="s">
        <v>494</v>
      </c>
      <c r="E274" s="149" t="s">
        <v>9</v>
      </c>
      <c r="F274" s="152">
        <v>20000</v>
      </c>
      <c r="G274" s="152">
        <v>0</v>
      </c>
      <c r="H274" s="152">
        <v>0</v>
      </c>
      <c r="I274" s="152">
        <f t="shared" si="14"/>
        <v>0</v>
      </c>
      <c r="J274" s="153">
        <f t="shared" si="12"/>
        <v>20000</v>
      </c>
      <c r="K274" s="153">
        <f t="shared" si="13"/>
        <v>20000</v>
      </c>
    </row>
    <row r="275" spans="1:11" s="34" customFormat="1" ht="14.1" customHeight="1">
      <c r="A275" s="149">
        <v>265</v>
      </c>
      <c r="B275" s="150" t="s">
        <v>755</v>
      </c>
      <c r="C275" s="150" t="s">
        <v>493</v>
      </c>
      <c r="D275" s="151" t="s">
        <v>494</v>
      </c>
      <c r="E275" s="149" t="s">
        <v>9</v>
      </c>
      <c r="F275" s="152">
        <v>15000</v>
      </c>
      <c r="G275" s="152">
        <v>0</v>
      </c>
      <c r="H275" s="152">
        <v>0</v>
      </c>
      <c r="I275" s="152">
        <f t="shared" si="14"/>
        <v>0</v>
      </c>
      <c r="J275" s="153">
        <f t="shared" si="12"/>
        <v>15000</v>
      </c>
      <c r="K275" s="153">
        <f t="shared" si="13"/>
        <v>15000</v>
      </c>
    </row>
    <row r="276" spans="1:11" s="34" customFormat="1" ht="14.1" customHeight="1">
      <c r="A276" s="149">
        <v>266</v>
      </c>
      <c r="B276" s="150" t="s">
        <v>821</v>
      </c>
      <c r="C276" s="150" t="s">
        <v>493</v>
      </c>
      <c r="D276" s="151" t="s">
        <v>494</v>
      </c>
      <c r="E276" s="149" t="s">
        <v>10</v>
      </c>
      <c r="F276" s="152">
        <v>40000</v>
      </c>
      <c r="G276" s="152">
        <v>797.25</v>
      </c>
      <c r="H276" s="152">
        <v>0</v>
      </c>
      <c r="I276" s="152">
        <f t="shared" si="14"/>
        <v>797.25</v>
      </c>
      <c r="J276" s="153">
        <f t="shared" si="12"/>
        <v>40000</v>
      </c>
      <c r="K276" s="153">
        <f t="shared" si="13"/>
        <v>39202.75</v>
      </c>
    </row>
    <row r="277" spans="1:11" s="34" customFormat="1" ht="14.1" customHeight="1">
      <c r="A277" s="149">
        <v>267</v>
      </c>
      <c r="B277" s="150" t="s">
        <v>1269</v>
      </c>
      <c r="C277" s="150" t="s">
        <v>493</v>
      </c>
      <c r="D277" s="151" t="s">
        <v>494</v>
      </c>
      <c r="E277" s="149" t="s">
        <v>10</v>
      </c>
      <c r="F277" s="152">
        <v>55000</v>
      </c>
      <c r="G277" s="152">
        <v>3195.88</v>
      </c>
      <c r="H277" s="152">
        <v>0</v>
      </c>
      <c r="I277" s="152">
        <f t="shared" si="14"/>
        <v>3195.88</v>
      </c>
      <c r="J277" s="153">
        <f t="shared" si="12"/>
        <v>55000</v>
      </c>
      <c r="K277" s="153">
        <f t="shared" si="13"/>
        <v>51804.12</v>
      </c>
    </row>
    <row r="278" spans="1:11" s="34" customFormat="1" ht="14.1" customHeight="1">
      <c r="A278" s="149">
        <v>268</v>
      </c>
      <c r="B278" s="150" t="s">
        <v>1044</v>
      </c>
      <c r="C278" s="150" t="s">
        <v>493</v>
      </c>
      <c r="D278" s="151" t="s">
        <v>494</v>
      </c>
      <c r="E278" s="149" t="s">
        <v>10</v>
      </c>
      <c r="F278" s="152">
        <v>20000</v>
      </c>
      <c r="G278" s="152">
        <v>0</v>
      </c>
      <c r="H278" s="152">
        <v>0</v>
      </c>
      <c r="I278" s="152">
        <f t="shared" si="14"/>
        <v>0</v>
      </c>
      <c r="J278" s="153">
        <f t="shared" si="12"/>
        <v>20000</v>
      </c>
      <c r="K278" s="153">
        <f t="shared" si="13"/>
        <v>20000</v>
      </c>
    </row>
    <row r="279" spans="1:11" s="34" customFormat="1" ht="14.1" customHeight="1">
      <c r="A279" s="149">
        <v>269</v>
      </c>
      <c r="B279" s="150" t="s">
        <v>1059</v>
      </c>
      <c r="C279" s="150" t="s">
        <v>493</v>
      </c>
      <c r="D279" s="151" t="s">
        <v>494</v>
      </c>
      <c r="E279" s="149" t="s">
        <v>10</v>
      </c>
      <c r="F279" s="152">
        <v>10000</v>
      </c>
      <c r="G279" s="152">
        <v>0</v>
      </c>
      <c r="H279" s="152">
        <v>0</v>
      </c>
      <c r="I279" s="152">
        <f t="shared" si="14"/>
        <v>0</v>
      </c>
      <c r="J279" s="153">
        <f t="shared" si="12"/>
        <v>10000</v>
      </c>
      <c r="K279" s="153">
        <f t="shared" si="13"/>
        <v>10000</v>
      </c>
    </row>
    <row r="280" spans="1:11" s="34" customFormat="1" ht="14.1" customHeight="1">
      <c r="A280" s="149">
        <v>270</v>
      </c>
      <c r="B280" s="150" t="s">
        <v>756</v>
      </c>
      <c r="C280" s="150" t="s">
        <v>493</v>
      </c>
      <c r="D280" s="151" t="s">
        <v>494</v>
      </c>
      <c r="E280" s="149" t="s">
        <v>10</v>
      </c>
      <c r="F280" s="152">
        <v>10000</v>
      </c>
      <c r="G280" s="152">
        <v>0</v>
      </c>
      <c r="H280" s="152">
        <v>0</v>
      </c>
      <c r="I280" s="152">
        <f t="shared" si="14"/>
        <v>0</v>
      </c>
      <c r="J280" s="153">
        <f t="shared" si="12"/>
        <v>10000</v>
      </c>
      <c r="K280" s="153">
        <f t="shared" si="13"/>
        <v>10000</v>
      </c>
    </row>
    <row r="281" spans="1:11" s="34" customFormat="1" ht="14.1" customHeight="1">
      <c r="A281" s="149">
        <v>271</v>
      </c>
      <c r="B281" s="150" t="s">
        <v>822</v>
      </c>
      <c r="C281" s="150" t="s">
        <v>493</v>
      </c>
      <c r="D281" s="151" t="s">
        <v>494</v>
      </c>
      <c r="E281" s="149" t="s">
        <v>10</v>
      </c>
      <c r="F281" s="152">
        <v>10000</v>
      </c>
      <c r="G281" s="152">
        <v>0</v>
      </c>
      <c r="H281" s="152">
        <v>0</v>
      </c>
      <c r="I281" s="152">
        <f t="shared" si="14"/>
        <v>0</v>
      </c>
      <c r="J281" s="153">
        <f t="shared" si="12"/>
        <v>10000</v>
      </c>
      <c r="K281" s="153">
        <f t="shared" si="13"/>
        <v>10000</v>
      </c>
    </row>
    <row r="282" spans="1:11" s="34" customFormat="1" ht="14.1" customHeight="1">
      <c r="A282" s="149">
        <v>272</v>
      </c>
      <c r="B282" s="150" t="s">
        <v>1042</v>
      </c>
      <c r="C282" s="150" t="s">
        <v>493</v>
      </c>
      <c r="D282" s="151" t="s">
        <v>494</v>
      </c>
      <c r="E282" s="149" t="s">
        <v>10</v>
      </c>
      <c r="F282" s="152">
        <v>25000</v>
      </c>
      <c r="G282" s="152">
        <v>0</v>
      </c>
      <c r="H282" s="152">
        <v>0</v>
      </c>
      <c r="I282" s="152">
        <f t="shared" si="14"/>
        <v>0</v>
      </c>
      <c r="J282" s="153">
        <f t="shared" si="12"/>
        <v>25000</v>
      </c>
      <c r="K282" s="153">
        <f t="shared" si="13"/>
        <v>25000</v>
      </c>
    </row>
    <row r="283" spans="1:11" s="34" customFormat="1" ht="14.1" customHeight="1">
      <c r="A283" s="149">
        <v>273</v>
      </c>
      <c r="B283" s="150" t="s">
        <v>654</v>
      </c>
      <c r="C283" s="150" t="s">
        <v>493</v>
      </c>
      <c r="D283" s="151" t="s">
        <v>494</v>
      </c>
      <c r="E283" s="149" t="s">
        <v>10</v>
      </c>
      <c r="F283" s="152">
        <v>20000</v>
      </c>
      <c r="G283" s="152">
        <v>0</v>
      </c>
      <c r="H283" s="152">
        <v>0</v>
      </c>
      <c r="I283" s="152">
        <f t="shared" si="14"/>
        <v>0</v>
      </c>
      <c r="J283" s="153">
        <f t="shared" si="12"/>
        <v>20000</v>
      </c>
      <c r="K283" s="153">
        <f t="shared" si="13"/>
        <v>20000</v>
      </c>
    </row>
    <row r="284" spans="1:11" s="34" customFormat="1" ht="14.1" customHeight="1">
      <c r="A284" s="149">
        <v>274</v>
      </c>
      <c r="B284" s="150" t="s">
        <v>1289</v>
      </c>
      <c r="C284" s="150" t="s">
        <v>493</v>
      </c>
      <c r="D284" s="151" t="s">
        <v>494</v>
      </c>
      <c r="E284" s="149" t="s">
        <v>9</v>
      </c>
      <c r="F284" s="152">
        <v>10000</v>
      </c>
      <c r="G284" s="152">
        <v>0</v>
      </c>
      <c r="H284" s="152">
        <v>0</v>
      </c>
      <c r="I284" s="152">
        <f t="shared" si="14"/>
        <v>0</v>
      </c>
      <c r="J284" s="153">
        <f t="shared" si="12"/>
        <v>10000</v>
      </c>
      <c r="K284" s="153">
        <f t="shared" si="13"/>
        <v>10000</v>
      </c>
    </row>
    <row r="285" spans="1:11" s="34" customFormat="1" ht="14.1" customHeight="1">
      <c r="A285" s="149">
        <v>275</v>
      </c>
      <c r="B285" s="150" t="s">
        <v>933</v>
      </c>
      <c r="C285" s="150" t="s">
        <v>493</v>
      </c>
      <c r="D285" s="151" t="s">
        <v>494</v>
      </c>
      <c r="E285" s="149" t="s">
        <v>10</v>
      </c>
      <c r="F285" s="152">
        <v>10000</v>
      </c>
      <c r="G285" s="152">
        <v>0</v>
      </c>
      <c r="H285" s="152">
        <v>0</v>
      </c>
      <c r="I285" s="152">
        <f t="shared" si="14"/>
        <v>0</v>
      </c>
      <c r="J285" s="153">
        <f t="shared" si="12"/>
        <v>10000</v>
      </c>
      <c r="K285" s="153">
        <f t="shared" si="13"/>
        <v>10000</v>
      </c>
    </row>
    <row r="286" spans="1:11" s="34" customFormat="1" ht="14.1" customHeight="1">
      <c r="A286" s="149">
        <v>276</v>
      </c>
      <c r="B286" s="150" t="s">
        <v>539</v>
      </c>
      <c r="C286" s="150" t="s">
        <v>493</v>
      </c>
      <c r="D286" s="151" t="s">
        <v>494</v>
      </c>
      <c r="E286" s="149" t="s">
        <v>10</v>
      </c>
      <c r="F286" s="152">
        <v>12000</v>
      </c>
      <c r="G286" s="152">
        <v>0</v>
      </c>
      <c r="H286" s="152">
        <v>0</v>
      </c>
      <c r="I286" s="152">
        <f t="shared" si="14"/>
        <v>0</v>
      </c>
      <c r="J286" s="153">
        <f t="shared" si="12"/>
        <v>12000</v>
      </c>
      <c r="K286" s="153">
        <f t="shared" si="13"/>
        <v>12000</v>
      </c>
    </row>
    <row r="287" spans="1:11" s="34" customFormat="1" ht="14.1" customHeight="1">
      <c r="A287" s="149">
        <v>277</v>
      </c>
      <c r="B287" s="150" t="s">
        <v>1047</v>
      </c>
      <c r="C287" s="150" t="s">
        <v>493</v>
      </c>
      <c r="D287" s="151" t="s">
        <v>494</v>
      </c>
      <c r="E287" s="149" t="s">
        <v>10</v>
      </c>
      <c r="F287" s="152">
        <v>20000</v>
      </c>
      <c r="G287" s="152">
        <v>0</v>
      </c>
      <c r="H287" s="152">
        <v>0</v>
      </c>
      <c r="I287" s="152">
        <f t="shared" si="14"/>
        <v>0</v>
      </c>
      <c r="J287" s="153">
        <f t="shared" si="12"/>
        <v>20000</v>
      </c>
      <c r="K287" s="153">
        <f t="shared" si="13"/>
        <v>20000</v>
      </c>
    </row>
    <row r="288" spans="1:11" s="34" customFormat="1" ht="14.1" customHeight="1">
      <c r="A288" s="149">
        <v>278</v>
      </c>
      <c r="B288" s="150" t="s">
        <v>1049</v>
      </c>
      <c r="C288" s="150" t="s">
        <v>493</v>
      </c>
      <c r="D288" s="151" t="s">
        <v>494</v>
      </c>
      <c r="E288" s="149" t="s">
        <v>10</v>
      </c>
      <c r="F288" s="152">
        <v>20000</v>
      </c>
      <c r="G288" s="152">
        <v>0</v>
      </c>
      <c r="H288" s="152">
        <v>0</v>
      </c>
      <c r="I288" s="152">
        <f t="shared" si="14"/>
        <v>0</v>
      </c>
      <c r="J288" s="153">
        <f t="shared" si="12"/>
        <v>20000</v>
      </c>
      <c r="K288" s="153">
        <f t="shared" si="13"/>
        <v>20000</v>
      </c>
    </row>
    <row r="289" spans="1:11" s="34" customFormat="1" ht="14.1" customHeight="1">
      <c r="A289" s="149">
        <v>279</v>
      </c>
      <c r="B289" s="150" t="s">
        <v>1020</v>
      </c>
      <c r="C289" s="150" t="s">
        <v>493</v>
      </c>
      <c r="D289" s="151" t="s">
        <v>494</v>
      </c>
      <c r="E289" s="149" t="s">
        <v>10</v>
      </c>
      <c r="F289" s="152">
        <v>30000</v>
      </c>
      <c r="G289" s="152">
        <v>0</v>
      </c>
      <c r="H289" s="152">
        <v>0</v>
      </c>
      <c r="I289" s="152">
        <f t="shared" si="14"/>
        <v>0</v>
      </c>
      <c r="J289" s="153">
        <f t="shared" si="12"/>
        <v>30000</v>
      </c>
      <c r="K289" s="153">
        <f t="shared" si="13"/>
        <v>30000</v>
      </c>
    </row>
    <row r="290" spans="1:11" s="34" customFormat="1" ht="14.1" customHeight="1">
      <c r="A290" s="149">
        <v>280</v>
      </c>
      <c r="B290" s="150" t="s">
        <v>1308</v>
      </c>
      <c r="C290" s="150" t="s">
        <v>493</v>
      </c>
      <c r="D290" s="151" t="s">
        <v>494</v>
      </c>
      <c r="E290" s="149" t="s">
        <v>10</v>
      </c>
      <c r="F290" s="152">
        <v>20000</v>
      </c>
      <c r="G290" s="152">
        <v>0</v>
      </c>
      <c r="H290" s="152">
        <v>0</v>
      </c>
      <c r="I290" s="152">
        <f t="shared" si="14"/>
        <v>0</v>
      </c>
      <c r="J290" s="153">
        <f t="shared" si="12"/>
        <v>20000</v>
      </c>
      <c r="K290" s="153">
        <f t="shared" si="13"/>
        <v>20000</v>
      </c>
    </row>
    <row r="291" spans="1:11" s="34" customFormat="1" ht="14.1" customHeight="1">
      <c r="A291" s="149">
        <v>281</v>
      </c>
      <c r="B291" s="150" t="s">
        <v>1053</v>
      </c>
      <c r="C291" s="150" t="s">
        <v>493</v>
      </c>
      <c r="D291" s="151" t="s">
        <v>494</v>
      </c>
      <c r="E291" s="149" t="s">
        <v>10</v>
      </c>
      <c r="F291" s="152">
        <v>10000</v>
      </c>
      <c r="G291" s="152">
        <v>0</v>
      </c>
      <c r="H291" s="152">
        <v>0</v>
      </c>
      <c r="I291" s="152">
        <f t="shared" si="14"/>
        <v>0</v>
      </c>
      <c r="J291" s="153">
        <f t="shared" si="12"/>
        <v>10000</v>
      </c>
      <c r="K291" s="153">
        <f t="shared" si="13"/>
        <v>10000</v>
      </c>
    </row>
    <row r="292" spans="1:11" s="34" customFormat="1" ht="14.1" customHeight="1">
      <c r="A292" s="149">
        <v>282</v>
      </c>
      <c r="B292" s="150" t="s">
        <v>1344</v>
      </c>
      <c r="C292" s="150" t="s">
        <v>493</v>
      </c>
      <c r="D292" s="151" t="s">
        <v>494</v>
      </c>
      <c r="E292" s="149" t="s">
        <v>10</v>
      </c>
      <c r="F292" s="152">
        <v>10000</v>
      </c>
      <c r="G292" s="152">
        <v>0</v>
      </c>
      <c r="H292" s="152">
        <v>0</v>
      </c>
      <c r="I292" s="152">
        <f t="shared" si="14"/>
        <v>0</v>
      </c>
      <c r="J292" s="153">
        <f t="shared" si="12"/>
        <v>10000</v>
      </c>
      <c r="K292" s="153">
        <f t="shared" si="13"/>
        <v>10000</v>
      </c>
    </row>
    <row r="293" spans="1:11" s="34" customFormat="1" ht="14.1" customHeight="1">
      <c r="A293" s="149">
        <v>283</v>
      </c>
      <c r="B293" s="150" t="s">
        <v>1060</v>
      </c>
      <c r="C293" s="150" t="s">
        <v>493</v>
      </c>
      <c r="D293" s="151" t="s">
        <v>494</v>
      </c>
      <c r="E293" s="149" t="s">
        <v>10</v>
      </c>
      <c r="F293" s="152">
        <v>10000</v>
      </c>
      <c r="G293" s="152">
        <v>0</v>
      </c>
      <c r="H293" s="152">
        <v>0</v>
      </c>
      <c r="I293" s="152">
        <f t="shared" si="14"/>
        <v>0</v>
      </c>
      <c r="J293" s="153">
        <f t="shared" si="12"/>
        <v>10000</v>
      </c>
      <c r="K293" s="153">
        <f t="shared" si="13"/>
        <v>10000</v>
      </c>
    </row>
    <row r="294" spans="1:11" s="34" customFormat="1" ht="14.1" customHeight="1">
      <c r="A294" s="149">
        <v>284</v>
      </c>
      <c r="B294" s="150" t="s">
        <v>540</v>
      </c>
      <c r="C294" s="150" t="s">
        <v>493</v>
      </c>
      <c r="D294" s="151" t="s">
        <v>494</v>
      </c>
      <c r="E294" s="149" t="s">
        <v>10</v>
      </c>
      <c r="F294" s="152">
        <v>15000</v>
      </c>
      <c r="G294" s="152">
        <v>0</v>
      </c>
      <c r="H294" s="152">
        <v>0</v>
      </c>
      <c r="I294" s="152">
        <f t="shared" si="14"/>
        <v>0</v>
      </c>
      <c r="J294" s="153">
        <f t="shared" si="12"/>
        <v>15000</v>
      </c>
      <c r="K294" s="153">
        <f t="shared" si="13"/>
        <v>15000</v>
      </c>
    </row>
    <row r="295" spans="1:11" s="34" customFormat="1" ht="14.1" customHeight="1">
      <c r="A295" s="149">
        <v>285</v>
      </c>
      <c r="B295" s="150" t="s">
        <v>1279</v>
      </c>
      <c r="C295" s="150" t="s">
        <v>493</v>
      </c>
      <c r="D295" s="151" t="s">
        <v>494</v>
      </c>
      <c r="E295" s="149" t="s">
        <v>10</v>
      </c>
      <c r="F295" s="152">
        <v>10000</v>
      </c>
      <c r="G295" s="152">
        <v>0</v>
      </c>
      <c r="H295" s="152">
        <v>0</v>
      </c>
      <c r="I295" s="152">
        <f t="shared" si="14"/>
        <v>0</v>
      </c>
      <c r="J295" s="153">
        <f t="shared" si="12"/>
        <v>10000</v>
      </c>
      <c r="K295" s="153">
        <f t="shared" si="13"/>
        <v>10000</v>
      </c>
    </row>
    <row r="296" spans="1:11" s="34" customFormat="1" ht="14.1" customHeight="1">
      <c r="A296" s="149">
        <v>286</v>
      </c>
      <c r="B296" s="150" t="s">
        <v>1099</v>
      </c>
      <c r="C296" s="150" t="s">
        <v>493</v>
      </c>
      <c r="D296" s="151" t="s">
        <v>494</v>
      </c>
      <c r="E296" s="149" t="s">
        <v>10</v>
      </c>
      <c r="F296" s="152">
        <v>100000</v>
      </c>
      <c r="G296" s="152">
        <v>13582.87</v>
      </c>
      <c r="H296" s="152">
        <v>0</v>
      </c>
      <c r="I296" s="152">
        <f t="shared" si="14"/>
        <v>13582.87</v>
      </c>
      <c r="J296" s="153">
        <f t="shared" si="12"/>
        <v>100000</v>
      </c>
      <c r="K296" s="153">
        <f t="shared" si="13"/>
        <v>86417.13</v>
      </c>
    </row>
    <row r="297" spans="1:11" s="34" customFormat="1" ht="14.1" customHeight="1">
      <c r="A297" s="149">
        <v>287</v>
      </c>
      <c r="B297" s="150" t="s">
        <v>1003</v>
      </c>
      <c r="C297" s="150" t="s">
        <v>493</v>
      </c>
      <c r="D297" s="151" t="s">
        <v>494</v>
      </c>
      <c r="E297" s="149" t="s">
        <v>10</v>
      </c>
      <c r="F297" s="152">
        <v>15000</v>
      </c>
      <c r="G297" s="152">
        <v>0</v>
      </c>
      <c r="H297" s="152">
        <v>0</v>
      </c>
      <c r="I297" s="152">
        <f t="shared" si="14"/>
        <v>0</v>
      </c>
      <c r="J297" s="153">
        <f t="shared" si="12"/>
        <v>15000</v>
      </c>
      <c r="K297" s="153">
        <f t="shared" si="13"/>
        <v>15000</v>
      </c>
    </row>
    <row r="298" spans="1:11" s="34" customFormat="1" ht="14.1" customHeight="1">
      <c r="A298" s="149">
        <v>288</v>
      </c>
      <c r="B298" s="150" t="s">
        <v>541</v>
      </c>
      <c r="C298" s="150" t="s">
        <v>493</v>
      </c>
      <c r="D298" s="151" t="s">
        <v>494</v>
      </c>
      <c r="E298" s="149" t="s">
        <v>10</v>
      </c>
      <c r="F298" s="152">
        <v>15000</v>
      </c>
      <c r="G298" s="152">
        <v>0</v>
      </c>
      <c r="H298" s="152">
        <v>0</v>
      </c>
      <c r="I298" s="152">
        <f t="shared" si="14"/>
        <v>0</v>
      </c>
      <c r="J298" s="153">
        <f t="shared" si="12"/>
        <v>15000</v>
      </c>
      <c r="K298" s="153">
        <f t="shared" si="13"/>
        <v>15000</v>
      </c>
    </row>
    <row r="299" spans="1:11" s="34" customFormat="1" ht="14.1" customHeight="1">
      <c r="A299" s="149">
        <v>289</v>
      </c>
      <c r="B299" s="150" t="s">
        <v>932</v>
      </c>
      <c r="C299" s="150" t="s">
        <v>493</v>
      </c>
      <c r="D299" s="151" t="s">
        <v>494</v>
      </c>
      <c r="E299" s="149" t="s">
        <v>10</v>
      </c>
      <c r="F299" s="152">
        <v>70000</v>
      </c>
      <c r="G299" s="152">
        <v>6195.88</v>
      </c>
      <c r="H299" s="152">
        <v>0</v>
      </c>
      <c r="I299" s="152">
        <f t="shared" si="14"/>
        <v>6195.88</v>
      </c>
      <c r="J299" s="153">
        <f t="shared" si="12"/>
        <v>70000</v>
      </c>
      <c r="K299" s="153">
        <f t="shared" si="13"/>
        <v>63804.12</v>
      </c>
    </row>
    <row r="300" spans="1:11" s="34" customFormat="1" ht="14.1" customHeight="1">
      <c r="A300" s="149">
        <v>290</v>
      </c>
      <c r="B300" s="150" t="s">
        <v>757</v>
      </c>
      <c r="C300" s="150" t="s">
        <v>493</v>
      </c>
      <c r="D300" s="151" t="s">
        <v>494</v>
      </c>
      <c r="E300" s="149" t="s">
        <v>10</v>
      </c>
      <c r="F300" s="152">
        <v>25000</v>
      </c>
      <c r="G300" s="152">
        <v>0</v>
      </c>
      <c r="H300" s="152">
        <v>0</v>
      </c>
      <c r="I300" s="152">
        <f t="shared" si="14"/>
        <v>0</v>
      </c>
      <c r="J300" s="153">
        <f t="shared" si="12"/>
        <v>25000</v>
      </c>
      <c r="K300" s="153">
        <f t="shared" si="13"/>
        <v>25000</v>
      </c>
    </row>
    <row r="301" spans="1:11" s="34" customFormat="1" ht="14.1" customHeight="1">
      <c r="A301" s="149">
        <v>291</v>
      </c>
      <c r="B301" s="150" t="s">
        <v>542</v>
      </c>
      <c r="C301" s="150" t="s">
        <v>493</v>
      </c>
      <c r="D301" s="151" t="s">
        <v>494</v>
      </c>
      <c r="E301" s="149" t="s">
        <v>9</v>
      </c>
      <c r="F301" s="152">
        <v>25000</v>
      </c>
      <c r="G301" s="152">
        <v>0</v>
      </c>
      <c r="H301" s="152">
        <v>0</v>
      </c>
      <c r="I301" s="152">
        <f t="shared" si="14"/>
        <v>0</v>
      </c>
      <c r="J301" s="153">
        <f t="shared" si="12"/>
        <v>25000</v>
      </c>
      <c r="K301" s="153">
        <f t="shared" si="13"/>
        <v>25000</v>
      </c>
    </row>
    <row r="302" spans="1:11" s="34" customFormat="1" ht="14.1" customHeight="1">
      <c r="A302" s="149">
        <v>292</v>
      </c>
      <c r="B302" s="150" t="s">
        <v>758</v>
      </c>
      <c r="C302" s="150" t="s">
        <v>493</v>
      </c>
      <c r="D302" s="151" t="s">
        <v>494</v>
      </c>
      <c r="E302" s="149" t="s">
        <v>9</v>
      </c>
      <c r="F302" s="152">
        <v>20000</v>
      </c>
      <c r="G302" s="152">
        <v>0</v>
      </c>
      <c r="H302" s="152">
        <v>0</v>
      </c>
      <c r="I302" s="152">
        <f t="shared" si="14"/>
        <v>0</v>
      </c>
      <c r="J302" s="153">
        <f t="shared" si="12"/>
        <v>20000</v>
      </c>
      <c r="K302" s="153">
        <f t="shared" si="13"/>
        <v>20000</v>
      </c>
    </row>
    <row r="303" spans="1:11" s="34" customFormat="1" ht="14.1" customHeight="1">
      <c r="A303" s="149">
        <v>293</v>
      </c>
      <c r="B303" s="150" t="s">
        <v>1004</v>
      </c>
      <c r="C303" s="150" t="s">
        <v>493</v>
      </c>
      <c r="D303" s="151" t="s">
        <v>494</v>
      </c>
      <c r="E303" s="149" t="s">
        <v>9</v>
      </c>
      <c r="F303" s="152">
        <v>25000</v>
      </c>
      <c r="G303" s="152">
        <v>0</v>
      </c>
      <c r="H303" s="152">
        <v>0</v>
      </c>
      <c r="I303" s="152">
        <f t="shared" si="14"/>
        <v>0</v>
      </c>
      <c r="J303" s="153">
        <f t="shared" si="12"/>
        <v>25000</v>
      </c>
      <c r="K303" s="153">
        <f t="shared" si="13"/>
        <v>25000</v>
      </c>
    </row>
    <row r="304" spans="1:11" s="34" customFormat="1" ht="14.1" customHeight="1">
      <c r="A304" s="149">
        <v>294</v>
      </c>
      <c r="B304" s="150" t="s">
        <v>543</v>
      </c>
      <c r="C304" s="150" t="s">
        <v>493</v>
      </c>
      <c r="D304" s="151" t="s">
        <v>494</v>
      </c>
      <c r="E304" s="149" t="s">
        <v>10</v>
      </c>
      <c r="F304" s="152">
        <v>40000</v>
      </c>
      <c r="G304" s="152">
        <v>797.25</v>
      </c>
      <c r="H304" s="152">
        <v>0</v>
      </c>
      <c r="I304" s="152">
        <f t="shared" si="14"/>
        <v>797.25</v>
      </c>
      <c r="J304" s="153">
        <f t="shared" si="12"/>
        <v>40000</v>
      </c>
      <c r="K304" s="153">
        <f t="shared" si="13"/>
        <v>39202.75</v>
      </c>
    </row>
    <row r="305" spans="1:11" s="34" customFormat="1" ht="14.1" customHeight="1">
      <c r="A305" s="149">
        <v>295</v>
      </c>
      <c r="B305" s="150" t="s">
        <v>1710</v>
      </c>
      <c r="C305" s="150" t="s">
        <v>493</v>
      </c>
      <c r="D305" s="151" t="s">
        <v>494</v>
      </c>
      <c r="E305" s="149" t="s">
        <v>9</v>
      </c>
      <c r="F305" s="152">
        <v>15000</v>
      </c>
      <c r="G305" s="152">
        <v>0</v>
      </c>
      <c r="H305" s="152">
        <v>0</v>
      </c>
      <c r="I305" s="152">
        <f t="shared" si="14"/>
        <v>0</v>
      </c>
      <c r="J305" s="153">
        <f t="shared" si="12"/>
        <v>15000</v>
      </c>
      <c r="K305" s="153">
        <f t="shared" si="13"/>
        <v>15000</v>
      </c>
    </row>
    <row r="306" spans="1:11" s="34" customFormat="1" ht="14.1" customHeight="1">
      <c r="A306" s="149">
        <v>296</v>
      </c>
      <c r="B306" s="150" t="s">
        <v>655</v>
      </c>
      <c r="C306" s="150" t="s">
        <v>493</v>
      </c>
      <c r="D306" s="151" t="s">
        <v>494</v>
      </c>
      <c r="E306" s="149" t="s">
        <v>9</v>
      </c>
      <c r="F306" s="152">
        <v>15000</v>
      </c>
      <c r="G306" s="152">
        <v>0</v>
      </c>
      <c r="H306" s="152">
        <v>0</v>
      </c>
      <c r="I306" s="152">
        <f t="shared" si="14"/>
        <v>0</v>
      </c>
      <c r="J306" s="153">
        <f t="shared" si="12"/>
        <v>15000</v>
      </c>
      <c r="K306" s="153">
        <f t="shared" si="13"/>
        <v>15000</v>
      </c>
    </row>
    <row r="307" spans="1:11" s="34" customFormat="1" ht="14.1" customHeight="1">
      <c r="A307" s="149">
        <v>297</v>
      </c>
      <c r="B307" s="150" t="s">
        <v>759</v>
      </c>
      <c r="C307" s="150" t="s">
        <v>493</v>
      </c>
      <c r="D307" s="151" t="s">
        <v>494</v>
      </c>
      <c r="E307" s="149" t="s">
        <v>10</v>
      </c>
      <c r="F307" s="152">
        <v>50000</v>
      </c>
      <c r="G307" s="152">
        <v>2297.25</v>
      </c>
      <c r="H307" s="152">
        <v>0</v>
      </c>
      <c r="I307" s="152">
        <f t="shared" si="14"/>
        <v>2297.25</v>
      </c>
      <c r="J307" s="153">
        <f t="shared" si="12"/>
        <v>50000</v>
      </c>
      <c r="K307" s="153">
        <f t="shared" si="13"/>
        <v>47702.75</v>
      </c>
    </row>
    <row r="308" spans="1:11" s="34" customFormat="1" ht="14.1" customHeight="1">
      <c r="A308" s="149">
        <v>298</v>
      </c>
      <c r="B308" s="150" t="s">
        <v>823</v>
      </c>
      <c r="C308" s="150" t="s">
        <v>493</v>
      </c>
      <c r="D308" s="151" t="s">
        <v>494</v>
      </c>
      <c r="E308" s="149" t="s">
        <v>10</v>
      </c>
      <c r="F308" s="152">
        <v>20000</v>
      </c>
      <c r="G308" s="152">
        <v>0</v>
      </c>
      <c r="H308" s="152">
        <v>0</v>
      </c>
      <c r="I308" s="152">
        <f t="shared" si="14"/>
        <v>0</v>
      </c>
      <c r="J308" s="153">
        <f t="shared" si="12"/>
        <v>20000</v>
      </c>
      <c r="K308" s="153">
        <f t="shared" si="13"/>
        <v>20000</v>
      </c>
    </row>
    <row r="309" spans="1:11" s="34" customFormat="1" ht="14.1" customHeight="1">
      <c r="A309" s="149">
        <v>299</v>
      </c>
      <c r="B309" s="150" t="s">
        <v>544</v>
      </c>
      <c r="C309" s="150" t="s">
        <v>493</v>
      </c>
      <c r="D309" s="151" t="s">
        <v>494</v>
      </c>
      <c r="E309" s="149" t="s">
        <v>10</v>
      </c>
      <c r="F309" s="152">
        <v>20000</v>
      </c>
      <c r="G309" s="152">
        <v>0</v>
      </c>
      <c r="H309" s="152">
        <v>0</v>
      </c>
      <c r="I309" s="152">
        <f t="shared" si="14"/>
        <v>0</v>
      </c>
      <c r="J309" s="153">
        <f t="shared" si="12"/>
        <v>20000</v>
      </c>
      <c r="K309" s="153">
        <f t="shared" si="13"/>
        <v>20000</v>
      </c>
    </row>
    <row r="310" spans="1:11" s="34" customFormat="1" ht="14.1" customHeight="1">
      <c r="A310" s="149">
        <v>300</v>
      </c>
      <c r="B310" s="150" t="s">
        <v>1032</v>
      </c>
      <c r="C310" s="150" t="s">
        <v>493</v>
      </c>
      <c r="D310" s="151" t="s">
        <v>494</v>
      </c>
      <c r="E310" s="149" t="s">
        <v>10</v>
      </c>
      <c r="F310" s="152">
        <v>20000</v>
      </c>
      <c r="G310" s="152">
        <v>0</v>
      </c>
      <c r="H310" s="152">
        <v>0</v>
      </c>
      <c r="I310" s="152">
        <f t="shared" si="14"/>
        <v>0</v>
      </c>
      <c r="J310" s="153">
        <f t="shared" si="12"/>
        <v>20000</v>
      </c>
      <c r="K310" s="153">
        <f t="shared" si="13"/>
        <v>20000</v>
      </c>
    </row>
    <row r="311" spans="1:11" s="34" customFormat="1" ht="14.1" customHeight="1">
      <c r="A311" s="149">
        <v>301</v>
      </c>
      <c r="B311" s="150" t="s">
        <v>760</v>
      </c>
      <c r="C311" s="150" t="s">
        <v>493</v>
      </c>
      <c r="D311" s="151" t="s">
        <v>494</v>
      </c>
      <c r="E311" s="149" t="s">
        <v>10</v>
      </c>
      <c r="F311" s="152">
        <v>20000</v>
      </c>
      <c r="G311" s="152">
        <v>0</v>
      </c>
      <c r="H311" s="152">
        <v>0</v>
      </c>
      <c r="I311" s="152">
        <f t="shared" si="14"/>
        <v>0</v>
      </c>
      <c r="J311" s="153">
        <f t="shared" si="12"/>
        <v>20000</v>
      </c>
      <c r="K311" s="153">
        <f t="shared" si="13"/>
        <v>20000</v>
      </c>
    </row>
    <row r="312" spans="1:11" s="34" customFormat="1" ht="14.1" customHeight="1">
      <c r="A312" s="149">
        <v>302</v>
      </c>
      <c r="B312" s="150" t="s">
        <v>545</v>
      </c>
      <c r="C312" s="150" t="s">
        <v>493</v>
      </c>
      <c r="D312" s="151" t="s">
        <v>494</v>
      </c>
      <c r="E312" s="149" t="s">
        <v>10</v>
      </c>
      <c r="F312" s="152">
        <v>25000</v>
      </c>
      <c r="G312" s="152">
        <v>0</v>
      </c>
      <c r="H312" s="152">
        <v>0</v>
      </c>
      <c r="I312" s="152">
        <f t="shared" si="14"/>
        <v>0</v>
      </c>
      <c r="J312" s="153">
        <f t="shared" si="12"/>
        <v>25000</v>
      </c>
      <c r="K312" s="153">
        <f t="shared" si="13"/>
        <v>25000</v>
      </c>
    </row>
    <row r="313" spans="1:11" s="34" customFormat="1" ht="14.1" customHeight="1">
      <c r="A313" s="149">
        <v>303</v>
      </c>
      <c r="B313" s="150" t="s">
        <v>761</v>
      </c>
      <c r="C313" s="150" t="s">
        <v>493</v>
      </c>
      <c r="D313" s="151" t="s">
        <v>494</v>
      </c>
      <c r="E313" s="149" t="s">
        <v>10</v>
      </c>
      <c r="F313" s="154">
        <v>22000</v>
      </c>
      <c r="G313" s="152">
        <v>0</v>
      </c>
      <c r="H313" s="152">
        <v>0</v>
      </c>
      <c r="I313" s="152">
        <f t="shared" si="14"/>
        <v>0</v>
      </c>
      <c r="J313" s="153">
        <f t="shared" si="12"/>
        <v>22000</v>
      </c>
      <c r="K313" s="153">
        <f t="shared" si="13"/>
        <v>22000</v>
      </c>
    </row>
    <row r="314" spans="1:11" s="34" customFormat="1" ht="14.1" customHeight="1">
      <c r="A314" s="149">
        <v>304</v>
      </c>
      <c r="B314" s="150" t="s">
        <v>656</v>
      </c>
      <c r="C314" s="150" t="s">
        <v>493</v>
      </c>
      <c r="D314" s="151" t="s">
        <v>494</v>
      </c>
      <c r="E314" s="149" t="s">
        <v>10</v>
      </c>
      <c r="F314" s="154">
        <v>40000</v>
      </c>
      <c r="G314" s="152">
        <v>797.25</v>
      </c>
      <c r="H314" s="152">
        <v>0</v>
      </c>
      <c r="I314" s="152">
        <f t="shared" si="14"/>
        <v>797.25</v>
      </c>
      <c r="J314" s="153">
        <f t="shared" si="12"/>
        <v>40000</v>
      </c>
      <c r="K314" s="153">
        <f t="shared" si="13"/>
        <v>39202.75</v>
      </c>
    </row>
    <row r="315" spans="1:11" s="34" customFormat="1" ht="14.1" customHeight="1">
      <c r="A315" s="149">
        <v>305</v>
      </c>
      <c r="B315" s="150" t="s">
        <v>1294</v>
      </c>
      <c r="C315" s="150" t="s">
        <v>493</v>
      </c>
      <c r="D315" s="151" t="s">
        <v>494</v>
      </c>
      <c r="E315" s="149" t="s">
        <v>9</v>
      </c>
      <c r="F315" s="154">
        <v>25000</v>
      </c>
      <c r="G315" s="152">
        <v>0</v>
      </c>
      <c r="H315" s="152">
        <v>0</v>
      </c>
      <c r="I315" s="152">
        <f t="shared" si="14"/>
        <v>0</v>
      </c>
      <c r="J315" s="153">
        <f t="shared" si="12"/>
        <v>25000</v>
      </c>
      <c r="K315" s="153">
        <f t="shared" si="13"/>
        <v>25000</v>
      </c>
    </row>
    <row r="316" spans="1:11" s="34" customFormat="1" ht="14.1" customHeight="1">
      <c r="A316" s="149">
        <v>306</v>
      </c>
      <c r="B316" s="150" t="s">
        <v>762</v>
      </c>
      <c r="C316" s="150" t="s">
        <v>493</v>
      </c>
      <c r="D316" s="151" t="s">
        <v>494</v>
      </c>
      <c r="E316" s="149" t="s">
        <v>10</v>
      </c>
      <c r="F316" s="154">
        <v>15000</v>
      </c>
      <c r="G316" s="152">
        <v>0</v>
      </c>
      <c r="H316" s="152">
        <v>0</v>
      </c>
      <c r="I316" s="152">
        <f t="shared" si="14"/>
        <v>0</v>
      </c>
      <c r="J316" s="153">
        <f t="shared" si="12"/>
        <v>15000</v>
      </c>
      <c r="K316" s="153">
        <f t="shared" si="13"/>
        <v>15000</v>
      </c>
    </row>
    <row r="317" spans="1:11" s="34" customFormat="1" ht="14.1" customHeight="1">
      <c r="A317" s="149">
        <v>307</v>
      </c>
      <c r="B317" s="150" t="s">
        <v>546</v>
      </c>
      <c r="C317" s="150" t="s">
        <v>493</v>
      </c>
      <c r="D317" s="151" t="s">
        <v>494</v>
      </c>
      <c r="E317" s="149" t="s">
        <v>10</v>
      </c>
      <c r="F317" s="154">
        <v>55000</v>
      </c>
      <c r="G317" s="152">
        <v>3195.88</v>
      </c>
      <c r="H317" s="152">
        <v>0</v>
      </c>
      <c r="I317" s="152">
        <f t="shared" si="14"/>
        <v>3195.88</v>
      </c>
      <c r="J317" s="153">
        <f t="shared" si="12"/>
        <v>55000</v>
      </c>
      <c r="K317" s="153">
        <f t="shared" si="13"/>
        <v>51804.12</v>
      </c>
    </row>
    <row r="318" spans="1:11" s="34" customFormat="1" ht="14.1" customHeight="1">
      <c r="A318" s="149">
        <v>308</v>
      </c>
      <c r="B318" s="150" t="s">
        <v>763</v>
      </c>
      <c r="C318" s="150" t="s">
        <v>493</v>
      </c>
      <c r="D318" s="151" t="s">
        <v>494</v>
      </c>
      <c r="E318" s="149" t="s">
        <v>10</v>
      </c>
      <c r="F318" s="154">
        <v>15000</v>
      </c>
      <c r="G318" s="152">
        <v>0</v>
      </c>
      <c r="H318" s="152">
        <v>0</v>
      </c>
      <c r="I318" s="152">
        <f t="shared" si="14"/>
        <v>0</v>
      </c>
      <c r="J318" s="153">
        <f t="shared" si="12"/>
        <v>15000</v>
      </c>
      <c r="K318" s="153">
        <f t="shared" si="13"/>
        <v>15000</v>
      </c>
    </row>
    <row r="319" spans="1:11" s="34" customFormat="1" ht="14.1" customHeight="1">
      <c r="A319" s="149">
        <v>309</v>
      </c>
      <c r="B319" s="150" t="s">
        <v>931</v>
      </c>
      <c r="C319" s="150" t="s">
        <v>493</v>
      </c>
      <c r="D319" s="151" t="s">
        <v>494</v>
      </c>
      <c r="E319" s="149" t="s">
        <v>10</v>
      </c>
      <c r="F319" s="154">
        <v>15000</v>
      </c>
      <c r="G319" s="152">
        <v>0</v>
      </c>
      <c r="H319" s="152">
        <v>0</v>
      </c>
      <c r="I319" s="152">
        <f t="shared" si="14"/>
        <v>0</v>
      </c>
      <c r="J319" s="153">
        <f t="shared" si="12"/>
        <v>15000</v>
      </c>
      <c r="K319" s="153">
        <f t="shared" si="13"/>
        <v>15000</v>
      </c>
    </row>
    <row r="320" spans="1:11" s="34" customFormat="1" ht="14.1" customHeight="1">
      <c r="A320" s="149">
        <v>310</v>
      </c>
      <c r="B320" s="150" t="s">
        <v>1273</v>
      </c>
      <c r="C320" s="150" t="s">
        <v>493</v>
      </c>
      <c r="D320" s="151" t="s">
        <v>494</v>
      </c>
      <c r="E320" s="149" t="s">
        <v>10</v>
      </c>
      <c r="F320" s="154">
        <v>25000</v>
      </c>
      <c r="G320" s="152">
        <v>0</v>
      </c>
      <c r="H320" s="152">
        <v>0</v>
      </c>
      <c r="I320" s="152">
        <f t="shared" si="14"/>
        <v>0</v>
      </c>
      <c r="J320" s="153">
        <f t="shared" si="12"/>
        <v>25000</v>
      </c>
      <c r="K320" s="153">
        <f t="shared" si="13"/>
        <v>25000</v>
      </c>
    </row>
    <row r="321" spans="1:11" s="34" customFormat="1" ht="14.1" customHeight="1">
      <c r="A321" s="149">
        <v>311</v>
      </c>
      <c r="B321" s="150" t="s">
        <v>764</v>
      </c>
      <c r="C321" s="150" t="s">
        <v>493</v>
      </c>
      <c r="D321" s="151" t="s">
        <v>494</v>
      </c>
      <c r="E321" s="149" t="s">
        <v>10</v>
      </c>
      <c r="F321" s="154">
        <v>100000</v>
      </c>
      <c r="G321" s="152">
        <v>13582.87</v>
      </c>
      <c r="H321" s="152">
        <v>0</v>
      </c>
      <c r="I321" s="152">
        <f t="shared" si="14"/>
        <v>13582.87</v>
      </c>
      <c r="J321" s="153">
        <f t="shared" si="12"/>
        <v>100000</v>
      </c>
      <c r="K321" s="153">
        <f t="shared" si="13"/>
        <v>86417.13</v>
      </c>
    </row>
    <row r="322" spans="1:11" s="34" customFormat="1" ht="14.1" customHeight="1">
      <c r="A322" s="149">
        <v>312</v>
      </c>
      <c r="B322" s="150" t="s">
        <v>765</v>
      </c>
      <c r="C322" s="150" t="s">
        <v>493</v>
      </c>
      <c r="D322" s="151" t="s">
        <v>494</v>
      </c>
      <c r="E322" s="149" t="s">
        <v>10</v>
      </c>
      <c r="F322" s="154">
        <v>100000</v>
      </c>
      <c r="G322" s="152">
        <v>13582.87</v>
      </c>
      <c r="H322" s="152">
        <v>0</v>
      </c>
      <c r="I322" s="152">
        <f t="shared" si="14"/>
        <v>13582.87</v>
      </c>
      <c r="J322" s="153">
        <f t="shared" si="12"/>
        <v>100000</v>
      </c>
      <c r="K322" s="153">
        <f t="shared" si="13"/>
        <v>86417.13</v>
      </c>
    </row>
    <row r="323" spans="1:11" s="34" customFormat="1" ht="14.1" customHeight="1">
      <c r="A323" s="149">
        <v>313</v>
      </c>
      <c r="B323" s="150" t="s">
        <v>1043</v>
      </c>
      <c r="C323" s="150" t="s">
        <v>493</v>
      </c>
      <c r="D323" s="151" t="s">
        <v>494</v>
      </c>
      <c r="E323" s="149" t="s">
        <v>10</v>
      </c>
      <c r="F323" s="154">
        <v>10000</v>
      </c>
      <c r="G323" s="152">
        <v>0</v>
      </c>
      <c r="H323" s="152">
        <v>0</v>
      </c>
      <c r="I323" s="152">
        <f t="shared" si="14"/>
        <v>0</v>
      </c>
      <c r="J323" s="153">
        <f t="shared" si="12"/>
        <v>10000</v>
      </c>
      <c r="K323" s="153">
        <f t="shared" si="13"/>
        <v>10000</v>
      </c>
    </row>
    <row r="324" spans="1:11" s="34" customFormat="1" ht="14.1" customHeight="1">
      <c r="A324" s="149">
        <v>314</v>
      </c>
      <c r="B324" s="150" t="s">
        <v>547</v>
      </c>
      <c r="C324" s="150" t="s">
        <v>493</v>
      </c>
      <c r="D324" s="151" t="s">
        <v>494</v>
      </c>
      <c r="E324" s="149" t="s">
        <v>10</v>
      </c>
      <c r="F324" s="154">
        <v>31000</v>
      </c>
      <c r="G324" s="152">
        <v>0</v>
      </c>
      <c r="H324" s="152">
        <v>0</v>
      </c>
      <c r="I324" s="152">
        <f t="shared" si="14"/>
        <v>0</v>
      </c>
      <c r="J324" s="153">
        <f t="shared" si="12"/>
        <v>31000</v>
      </c>
      <c r="K324" s="153">
        <f t="shared" si="13"/>
        <v>31000</v>
      </c>
    </row>
    <row r="325" spans="1:11" s="34" customFormat="1" ht="14.1" customHeight="1">
      <c r="A325" s="149">
        <v>315</v>
      </c>
      <c r="B325" s="150" t="s">
        <v>766</v>
      </c>
      <c r="C325" s="150" t="s">
        <v>493</v>
      </c>
      <c r="D325" s="151" t="s">
        <v>494</v>
      </c>
      <c r="E325" s="149" t="s">
        <v>10</v>
      </c>
      <c r="F325" s="154">
        <v>1</v>
      </c>
      <c r="G325" s="152">
        <v>0</v>
      </c>
      <c r="H325" s="152">
        <v>0</v>
      </c>
      <c r="I325" s="152">
        <f t="shared" si="14"/>
        <v>0</v>
      </c>
      <c r="J325" s="153">
        <f t="shared" si="12"/>
        <v>1</v>
      </c>
      <c r="K325" s="153">
        <f t="shared" si="13"/>
        <v>1</v>
      </c>
    </row>
    <row r="326" spans="1:11" s="34" customFormat="1" ht="14.1" customHeight="1">
      <c r="A326" s="149">
        <v>316</v>
      </c>
      <c r="B326" s="150" t="s">
        <v>657</v>
      </c>
      <c r="C326" s="150" t="s">
        <v>493</v>
      </c>
      <c r="D326" s="151" t="s">
        <v>494</v>
      </c>
      <c r="E326" s="149" t="s">
        <v>10</v>
      </c>
      <c r="F326" s="154">
        <v>40000</v>
      </c>
      <c r="G326" s="152">
        <v>797.25</v>
      </c>
      <c r="H326" s="152">
        <v>0</v>
      </c>
      <c r="I326" s="152">
        <f t="shared" si="14"/>
        <v>797.25</v>
      </c>
      <c r="J326" s="153">
        <f t="shared" si="12"/>
        <v>40000</v>
      </c>
      <c r="K326" s="153">
        <f t="shared" si="13"/>
        <v>39202.75</v>
      </c>
    </row>
    <row r="327" spans="1:11" s="34" customFormat="1" ht="14.1" customHeight="1">
      <c r="A327" s="149">
        <v>317</v>
      </c>
      <c r="B327" s="150" t="s">
        <v>658</v>
      </c>
      <c r="C327" s="150" t="s">
        <v>493</v>
      </c>
      <c r="D327" s="151" t="s">
        <v>494</v>
      </c>
      <c r="E327" s="149" t="s">
        <v>10</v>
      </c>
      <c r="F327" s="154">
        <v>30000</v>
      </c>
      <c r="G327" s="152">
        <v>0</v>
      </c>
      <c r="H327" s="152">
        <v>0</v>
      </c>
      <c r="I327" s="152">
        <f t="shared" si="14"/>
        <v>0</v>
      </c>
      <c r="J327" s="153">
        <f t="shared" si="12"/>
        <v>30000</v>
      </c>
      <c r="K327" s="153">
        <f t="shared" si="13"/>
        <v>30000</v>
      </c>
    </row>
    <row r="328" spans="1:11" s="34" customFormat="1" ht="14.1" customHeight="1">
      <c r="A328" s="149">
        <v>318</v>
      </c>
      <c r="B328" s="150" t="s">
        <v>580</v>
      </c>
      <c r="C328" s="150" t="s">
        <v>493</v>
      </c>
      <c r="D328" s="151" t="s">
        <v>494</v>
      </c>
      <c r="E328" s="149" t="s">
        <v>10</v>
      </c>
      <c r="F328" s="154">
        <v>15000</v>
      </c>
      <c r="G328" s="152">
        <v>0</v>
      </c>
      <c r="H328" s="152">
        <v>0</v>
      </c>
      <c r="I328" s="152">
        <f t="shared" si="14"/>
        <v>0</v>
      </c>
      <c r="J328" s="153">
        <f t="shared" si="12"/>
        <v>15000</v>
      </c>
      <c r="K328" s="153">
        <f t="shared" si="13"/>
        <v>15000</v>
      </c>
    </row>
    <row r="329" spans="1:11" s="34" customFormat="1" ht="14.1" customHeight="1">
      <c r="A329" s="149">
        <v>319</v>
      </c>
      <c r="B329" s="150" t="s">
        <v>1098</v>
      </c>
      <c r="C329" s="150" t="s">
        <v>493</v>
      </c>
      <c r="D329" s="151" t="s">
        <v>494</v>
      </c>
      <c r="E329" s="149" t="s">
        <v>10</v>
      </c>
      <c r="F329" s="154">
        <v>10000</v>
      </c>
      <c r="G329" s="152">
        <v>0</v>
      </c>
      <c r="H329" s="152">
        <v>0</v>
      </c>
      <c r="I329" s="152">
        <f t="shared" si="14"/>
        <v>0</v>
      </c>
      <c r="J329" s="153">
        <f t="shared" si="12"/>
        <v>10000</v>
      </c>
      <c r="K329" s="153">
        <f t="shared" si="13"/>
        <v>10000</v>
      </c>
    </row>
    <row r="330" spans="1:11" s="34" customFormat="1" ht="14.1" customHeight="1">
      <c r="A330" s="149">
        <v>320</v>
      </c>
      <c r="B330" s="150" t="s">
        <v>1719</v>
      </c>
      <c r="C330" s="150" t="s">
        <v>493</v>
      </c>
      <c r="D330" s="151" t="s">
        <v>494</v>
      </c>
      <c r="E330" s="149" t="s">
        <v>10</v>
      </c>
      <c r="F330" s="154">
        <v>10000</v>
      </c>
      <c r="G330" s="152">
        <v>0</v>
      </c>
      <c r="H330" s="152">
        <v>0</v>
      </c>
      <c r="I330" s="152">
        <f t="shared" si="14"/>
        <v>0</v>
      </c>
      <c r="J330" s="153">
        <f t="shared" si="12"/>
        <v>10000</v>
      </c>
      <c r="K330" s="153">
        <f t="shared" si="13"/>
        <v>10000</v>
      </c>
    </row>
    <row r="331" spans="1:11" s="34" customFormat="1" ht="14.1" customHeight="1">
      <c r="A331" s="149">
        <v>321</v>
      </c>
      <c r="B331" s="150" t="s">
        <v>659</v>
      </c>
      <c r="C331" s="150" t="s">
        <v>493</v>
      </c>
      <c r="D331" s="151" t="s">
        <v>494</v>
      </c>
      <c r="E331" s="149" t="s">
        <v>10</v>
      </c>
      <c r="F331" s="154">
        <v>30000</v>
      </c>
      <c r="G331" s="152">
        <v>0</v>
      </c>
      <c r="H331" s="152">
        <v>0</v>
      </c>
      <c r="I331" s="152">
        <f t="shared" si="14"/>
        <v>0</v>
      </c>
      <c r="J331" s="153">
        <f t="shared" ref="J331:J394" si="15">F331</f>
        <v>30000</v>
      </c>
      <c r="K331" s="153">
        <f t="shared" ref="K331:K394" si="16">J331-I331</f>
        <v>30000</v>
      </c>
    </row>
    <row r="332" spans="1:11" s="34" customFormat="1" ht="14.1" customHeight="1">
      <c r="A332" s="149">
        <v>322</v>
      </c>
      <c r="B332" s="150" t="s">
        <v>660</v>
      </c>
      <c r="C332" s="150" t="s">
        <v>493</v>
      </c>
      <c r="D332" s="151" t="s">
        <v>494</v>
      </c>
      <c r="E332" s="149" t="s">
        <v>10</v>
      </c>
      <c r="F332" s="154">
        <v>30019</v>
      </c>
      <c r="G332" s="152">
        <v>0</v>
      </c>
      <c r="H332" s="152">
        <v>1750</v>
      </c>
      <c r="I332" s="152">
        <f t="shared" si="14"/>
        <v>1750</v>
      </c>
      <c r="J332" s="153">
        <f t="shared" si="15"/>
        <v>30019</v>
      </c>
      <c r="K332" s="153">
        <f t="shared" si="16"/>
        <v>28269</v>
      </c>
    </row>
    <row r="333" spans="1:11" s="34" customFormat="1" ht="14.1" customHeight="1">
      <c r="A333" s="149">
        <v>323</v>
      </c>
      <c r="B333" s="150" t="s">
        <v>767</v>
      </c>
      <c r="C333" s="150" t="s">
        <v>493</v>
      </c>
      <c r="D333" s="151" t="s">
        <v>494</v>
      </c>
      <c r="E333" s="149" t="s">
        <v>10</v>
      </c>
      <c r="F333" s="154">
        <v>25000</v>
      </c>
      <c r="G333" s="152">
        <v>0</v>
      </c>
      <c r="H333" s="152">
        <v>0</v>
      </c>
      <c r="I333" s="152">
        <f t="shared" si="14"/>
        <v>0</v>
      </c>
      <c r="J333" s="153">
        <f t="shared" si="15"/>
        <v>25000</v>
      </c>
      <c r="K333" s="153">
        <f t="shared" si="16"/>
        <v>25000</v>
      </c>
    </row>
    <row r="334" spans="1:11" s="34" customFormat="1" ht="14.1" customHeight="1">
      <c r="A334" s="149">
        <v>324</v>
      </c>
      <c r="B334" s="150" t="s">
        <v>661</v>
      </c>
      <c r="C334" s="150" t="s">
        <v>493</v>
      </c>
      <c r="D334" s="151" t="s">
        <v>494</v>
      </c>
      <c r="E334" s="149" t="s">
        <v>10</v>
      </c>
      <c r="F334" s="154">
        <v>30000</v>
      </c>
      <c r="G334" s="152">
        <v>0</v>
      </c>
      <c r="H334" s="152">
        <v>0</v>
      </c>
      <c r="I334" s="152">
        <f t="shared" si="14"/>
        <v>0</v>
      </c>
      <c r="J334" s="153">
        <f t="shared" si="15"/>
        <v>30000</v>
      </c>
      <c r="K334" s="153">
        <f t="shared" si="16"/>
        <v>30000</v>
      </c>
    </row>
    <row r="335" spans="1:11" s="34" customFormat="1" ht="14.1" customHeight="1">
      <c r="A335" s="149">
        <v>325</v>
      </c>
      <c r="B335" s="150" t="s">
        <v>1716</v>
      </c>
      <c r="C335" s="150" t="s">
        <v>493</v>
      </c>
      <c r="D335" s="151" t="s">
        <v>494</v>
      </c>
      <c r="E335" s="149" t="s">
        <v>10</v>
      </c>
      <c r="F335" s="154">
        <v>20000</v>
      </c>
      <c r="G335" s="152">
        <v>0</v>
      </c>
      <c r="H335" s="152">
        <v>0</v>
      </c>
      <c r="I335" s="152">
        <f t="shared" si="14"/>
        <v>0</v>
      </c>
      <c r="J335" s="153">
        <f t="shared" si="15"/>
        <v>20000</v>
      </c>
      <c r="K335" s="153">
        <f t="shared" si="16"/>
        <v>20000</v>
      </c>
    </row>
    <row r="336" spans="1:11" s="34" customFormat="1" ht="14.1" customHeight="1">
      <c r="A336" s="149">
        <v>326</v>
      </c>
      <c r="B336" s="150" t="s">
        <v>824</v>
      </c>
      <c r="C336" s="150" t="s">
        <v>493</v>
      </c>
      <c r="D336" s="151" t="s">
        <v>494</v>
      </c>
      <c r="E336" s="149" t="s">
        <v>10</v>
      </c>
      <c r="F336" s="154">
        <v>30000</v>
      </c>
      <c r="G336" s="152">
        <v>0</v>
      </c>
      <c r="H336" s="152">
        <v>0</v>
      </c>
      <c r="I336" s="152">
        <f t="shared" si="14"/>
        <v>0</v>
      </c>
      <c r="J336" s="153">
        <f t="shared" si="15"/>
        <v>30000</v>
      </c>
      <c r="K336" s="153">
        <f t="shared" si="16"/>
        <v>30000</v>
      </c>
    </row>
    <row r="337" spans="1:11" s="34" customFormat="1" ht="14.1" customHeight="1">
      <c r="A337" s="149">
        <v>327</v>
      </c>
      <c r="B337" s="150" t="s">
        <v>1275</v>
      </c>
      <c r="C337" s="150" t="s">
        <v>493</v>
      </c>
      <c r="D337" s="151" t="s">
        <v>494</v>
      </c>
      <c r="E337" s="149" t="s">
        <v>10</v>
      </c>
      <c r="F337" s="154">
        <v>20000</v>
      </c>
      <c r="G337" s="152">
        <v>0</v>
      </c>
      <c r="H337" s="152">
        <v>0</v>
      </c>
      <c r="I337" s="152">
        <f t="shared" ref="I337:I400" si="17">G337+H337</f>
        <v>0</v>
      </c>
      <c r="J337" s="153">
        <f t="shared" si="15"/>
        <v>20000</v>
      </c>
      <c r="K337" s="153">
        <f t="shared" si="16"/>
        <v>20000</v>
      </c>
    </row>
    <row r="338" spans="1:11" s="34" customFormat="1" ht="14.1" customHeight="1">
      <c r="A338" s="149">
        <v>328</v>
      </c>
      <c r="B338" s="150" t="s">
        <v>1022</v>
      </c>
      <c r="C338" s="150" t="s">
        <v>493</v>
      </c>
      <c r="D338" s="151" t="s">
        <v>494</v>
      </c>
      <c r="E338" s="149" t="s">
        <v>10</v>
      </c>
      <c r="F338" s="154">
        <v>30000</v>
      </c>
      <c r="G338" s="152">
        <v>0</v>
      </c>
      <c r="H338" s="152">
        <v>0</v>
      </c>
      <c r="I338" s="152">
        <f t="shared" si="17"/>
        <v>0</v>
      </c>
      <c r="J338" s="153">
        <f t="shared" si="15"/>
        <v>30000</v>
      </c>
      <c r="K338" s="153">
        <f t="shared" si="16"/>
        <v>30000</v>
      </c>
    </row>
    <row r="339" spans="1:11" s="34" customFormat="1" ht="14.1" customHeight="1">
      <c r="A339" s="149">
        <v>329</v>
      </c>
      <c r="B339" s="150" t="s">
        <v>662</v>
      </c>
      <c r="C339" s="150" t="s">
        <v>493</v>
      </c>
      <c r="D339" s="151" t="s">
        <v>494</v>
      </c>
      <c r="E339" s="149" t="s">
        <v>10</v>
      </c>
      <c r="F339" s="154">
        <v>29272.5</v>
      </c>
      <c r="G339" s="152">
        <v>0</v>
      </c>
      <c r="H339" s="152">
        <v>0</v>
      </c>
      <c r="I339" s="152">
        <f t="shared" si="17"/>
        <v>0</v>
      </c>
      <c r="J339" s="153">
        <f t="shared" si="15"/>
        <v>29272.5</v>
      </c>
      <c r="K339" s="153">
        <f t="shared" si="16"/>
        <v>29272.5</v>
      </c>
    </row>
    <row r="340" spans="1:11" s="34" customFormat="1" ht="14.1" customHeight="1">
      <c r="A340" s="149">
        <v>330</v>
      </c>
      <c r="B340" s="150" t="s">
        <v>1291</v>
      </c>
      <c r="C340" s="150" t="s">
        <v>493</v>
      </c>
      <c r="D340" s="151" t="s">
        <v>494</v>
      </c>
      <c r="E340" s="149" t="s">
        <v>10</v>
      </c>
      <c r="F340" s="154">
        <v>10000</v>
      </c>
      <c r="G340" s="152">
        <v>0</v>
      </c>
      <c r="H340" s="152">
        <v>0</v>
      </c>
      <c r="I340" s="152">
        <f t="shared" si="17"/>
        <v>0</v>
      </c>
      <c r="J340" s="153">
        <f t="shared" si="15"/>
        <v>10000</v>
      </c>
      <c r="K340" s="153">
        <f t="shared" si="16"/>
        <v>10000</v>
      </c>
    </row>
    <row r="341" spans="1:11" s="34" customFormat="1" ht="14.1" customHeight="1">
      <c r="A341" s="149">
        <v>331</v>
      </c>
      <c r="B341" s="150" t="s">
        <v>1265</v>
      </c>
      <c r="C341" s="150" t="s">
        <v>493</v>
      </c>
      <c r="D341" s="151" t="s">
        <v>494</v>
      </c>
      <c r="E341" s="149" t="s">
        <v>10</v>
      </c>
      <c r="F341" s="154">
        <v>100000</v>
      </c>
      <c r="G341" s="152">
        <v>13582.87</v>
      </c>
      <c r="H341" s="152">
        <v>0</v>
      </c>
      <c r="I341" s="152">
        <f t="shared" si="17"/>
        <v>13582.87</v>
      </c>
      <c r="J341" s="153">
        <f t="shared" si="15"/>
        <v>100000</v>
      </c>
      <c r="K341" s="153">
        <f t="shared" si="16"/>
        <v>86417.13</v>
      </c>
    </row>
    <row r="342" spans="1:11" s="34" customFormat="1" ht="14.1" customHeight="1">
      <c r="A342" s="149">
        <v>332</v>
      </c>
      <c r="B342" s="150" t="s">
        <v>1039</v>
      </c>
      <c r="C342" s="150" t="s">
        <v>493</v>
      </c>
      <c r="D342" s="151" t="s">
        <v>494</v>
      </c>
      <c r="E342" s="149" t="s">
        <v>10</v>
      </c>
      <c r="F342" s="152">
        <v>10000</v>
      </c>
      <c r="G342" s="152">
        <v>0</v>
      </c>
      <c r="H342" s="152">
        <v>0</v>
      </c>
      <c r="I342" s="152">
        <f t="shared" si="17"/>
        <v>0</v>
      </c>
      <c r="J342" s="153">
        <f t="shared" si="15"/>
        <v>10000</v>
      </c>
      <c r="K342" s="153">
        <f t="shared" si="16"/>
        <v>10000</v>
      </c>
    </row>
    <row r="343" spans="1:11" s="34" customFormat="1" ht="14.1" customHeight="1">
      <c r="A343" s="149">
        <v>333</v>
      </c>
      <c r="B343" s="150" t="s">
        <v>1076</v>
      </c>
      <c r="C343" s="150" t="s">
        <v>493</v>
      </c>
      <c r="D343" s="151" t="s">
        <v>494</v>
      </c>
      <c r="E343" s="149" t="s">
        <v>10</v>
      </c>
      <c r="F343" s="152">
        <v>15000</v>
      </c>
      <c r="G343" s="152">
        <v>0</v>
      </c>
      <c r="H343" s="152">
        <v>0</v>
      </c>
      <c r="I343" s="152">
        <f t="shared" si="17"/>
        <v>0</v>
      </c>
      <c r="J343" s="153">
        <f t="shared" si="15"/>
        <v>15000</v>
      </c>
      <c r="K343" s="153">
        <f t="shared" si="16"/>
        <v>15000</v>
      </c>
    </row>
    <row r="344" spans="1:11" s="34" customFormat="1" ht="14.1" customHeight="1">
      <c r="A344" s="149">
        <v>334</v>
      </c>
      <c r="B344" s="150" t="s">
        <v>1290</v>
      </c>
      <c r="C344" s="150" t="s">
        <v>493</v>
      </c>
      <c r="D344" s="151" t="s">
        <v>494</v>
      </c>
      <c r="E344" s="149" t="s">
        <v>10</v>
      </c>
      <c r="F344" s="152">
        <v>10000</v>
      </c>
      <c r="G344" s="152">
        <v>0</v>
      </c>
      <c r="H344" s="152">
        <v>0</v>
      </c>
      <c r="I344" s="152">
        <f t="shared" si="17"/>
        <v>0</v>
      </c>
      <c r="J344" s="153">
        <f t="shared" si="15"/>
        <v>10000</v>
      </c>
      <c r="K344" s="153">
        <f t="shared" si="16"/>
        <v>10000</v>
      </c>
    </row>
    <row r="345" spans="1:11" s="34" customFormat="1" ht="14.1" customHeight="1">
      <c r="A345" s="149">
        <v>335</v>
      </c>
      <c r="B345" s="150" t="s">
        <v>825</v>
      </c>
      <c r="C345" s="150" t="s">
        <v>493</v>
      </c>
      <c r="D345" s="151" t="s">
        <v>494</v>
      </c>
      <c r="E345" s="149" t="s">
        <v>10</v>
      </c>
      <c r="F345" s="152">
        <v>30000</v>
      </c>
      <c r="G345" s="152">
        <v>0</v>
      </c>
      <c r="H345" s="152">
        <v>0</v>
      </c>
      <c r="I345" s="152">
        <f t="shared" si="17"/>
        <v>0</v>
      </c>
      <c r="J345" s="153">
        <f t="shared" si="15"/>
        <v>30000</v>
      </c>
      <c r="K345" s="153">
        <f t="shared" si="16"/>
        <v>30000</v>
      </c>
    </row>
    <row r="346" spans="1:11" s="34" customFormat="1" ht="14.1" customHeight="1">
      <c r="A346" s="149">
        <v>336</v>
      </c>
      <c r="B346" s="150" t="s">
        <v>581</v>
      </c>
      <c r="C346" s="150" t="s">
        <v>493</v>
      </c>
      <c r="D346" s="151" t="s">
        <v>494</v>
      </c>
      <c r="E346" s="149" t="s">
        <v>10</v>
      </c>
      <c r="F346" s="152">
        <v>13000</v>
      </c>
      <c r="G346" s="152">
        <v>0</v>
      </c>
      <c r="H346" s="152">
        <v>0</v>
      </c>
      <c r="I346" s="152">
        <f t="shared" si="17"/>
        <v>0</v>
      </c>
      <c r="J346" s="153">
        <f t="shared" si="15"/>
        <v>13000</v>
      </c>
      <c r="K346" s="153">
        <f t="shared" si="16"/>
        <v>13000</v>
      </c>
    </row>
    <row r="347" spans="1:11" s="34" customFormat="1" ht="14.1" customHeight="1">
      <c r="A347" s="149">
        <v>337</v>
      </c>
      <c r="B347" s="150" t="s">
        <v>1115</v>
      </c>
      <c r="C347" s="150" t="s">
        <v>493</v>
      </c>
      <c r="D347" s="151" t="s">
        <v>494</v>
      </c>
      <c r="E347" s="149" t="s">
        <v>10</v>
      </c>
      <c r="F347" s="152">
        <v>10000</v>
      </c>
      <c r="G347" s="152">
        <v>0</v>
      </c>
      <c r="H347" s="152">
        <v>0</v>
      </c>
      <c r="I347" s="152">
        <f t="shared" si="17"/>
        <v>0</v>
      </c>
      <c r="J347" s="153">
        <f t="shared" si="15"/>
        <v>10000</v>
      </c>
      <c r="K347" s="153">
        <f t="shared" si="16"/>
        <v>10000</v>
      </c>
    </row>
    <row r="348" spans="1:11" s="34" customFormat="1" ht="14.1" customHeight="1">
      <c r="A348" s="149">
        <v>338</v>
      </c>
      <c r="B348" s="150" t="s">
        <v>663</v>
      </c>
      <c r="C348" s="150" t="s">
        <v>493</v>
      </c>
      <c r="D348" s="151" t="s">
        <v>494</v>
      </c>
      <c r="E348" s="149" t="s">
        <v>10</v>
      </c>
      <c r="F348" s="152">
        <v>20000</v>
      </c>
      <c r="G348" s="152">
        <v>0</v>
      </c>
      <c r="H348" s="152">
        <v>0</v>
      </c>
      <c r="I348" s="152">
        <f t="shared" si="17"/>
        <v>0</v>
      </c>
      <c r="J348" s="153">
        <f t="shared" si="15"/>
        <v>20000</v>
      </c>
      <c r="K348" s="153">
        <f t="shared" si="16"/>
        <v>20000</v>
      </c>
    </row>
    <row r="349" spans="1:11" s="34" customFormat="1" ht="14.1" customHeight="1">
      <c r="A349" s="149">
        <v>339</v>
      </c>
      <c r="B349" s="150" t="s">
        <v>934</v>
      </c>
      <c r="C349" s="150" t="s">
        <v>493</v>
      </c>
      <c r="D349" s="151" t="s">
        <v>494</v>
      </c>
      <c r="E349" s="149" t="s">
        <v>10</v>
      </c>
      <c r="F349" s="152">
        <v>20000</v>
      </c>
      <c r="G349" s="152">
        <v>0</v>
      </c>
      <c r="H349" s="152">
        <v>0</v>
      </c>
      <c r="I349" s="152">
        <f t="shared" si="17"/>
        <v>0</v>
      </c>
      <c r="J349" s="153">
        <f t="shared" si="15"/>
        <v>20000</v>
      </c>
      <c r="K349" s="153">
        <f t="shared" si="16"/>
        <v>20000</v>
      </c>
    </row>
    <row r="350" spans="1:11" s="34" customFormat="1" ht="14.1" customHeight="1">
      <c r="A350" s="149">
        <v>340</v>
      </c>
      <c r="B350" s="150" t="s">
        <v>928</v>
      </c>
      <c r="C350" s="150" t="s">
        <v>493</v>
      </c>
      <c r="D350" s="151" t="s">
        <v>494</v>
      </c>
      <c r="E350" s="149" t="s">
        <v>10</v>
      </c>
      <c r="F350" s="152">
        <v>10000</v>
      </c>
      <c r="G350" s="152">
        <v>0</v>
      </c>
      <c r="H350" s="152">
        <v>0</v>
      </c>
      <c r="I350" s="152">
        <f t="shared" si="17"/>
        <v>0</v>
      </c>
      <c r="J350" s="153">
        <f t="shared" si="15"/>
        <v>10000</v>
      </c>
      <c r="K350" s="153">
        <f t="shared" si="16"/>
        <v>10000</v>
      </c>
    </row>
    <row r="351" spans="1:11" s="34" customFormat="1" ht="14.1" customHeight="1">
      <c r="A351" s="149">
        <v>341</v>
      </c>
      <c r="B351" s="150" t="s">
        <v>1340</v>
      </c>
      <c r="C351" s="150" t="s">
        <v>493</v>
      </c>
      <c r="D351" s="151" t="s">
        <v>494</v>
      </c>
      <c r="E351" s="149" t="s">
        <v>9</v>
      </c>
      <c r="F351" s="152">
        <v>20000</v>
      </c>
      <c r="G351" s="152">
        <v>0</v>
      </c>
      <c r="H351" s="152">
        <v>0</v>
      </c>
      <c r="I351" s="152">
        <f t="shared" si="17"/>
        <v>0</v>
      </c>
      <c r="J351" s="153">
        <f t="shared" si="15"/>
        <v>20000</v>
      </c>
      <c r="K351" s="153">
        <f t="shared" si="16"/>
        <v>20000</v>
      </c>
    </row>
    <row r="352" spans="1:11" s="34" customFormat="1" ht="14.1" customHeight="1">
      <c r="A352" s="149">
        <v>342</v>
      </c>
      <c r="B352" s="150" t="s">
        <v>582</v>
      </c>
      <c r="C352" s="150" t="s">
        <v>493</v>
      </c>
      <c r="D352" s="151" t="s">
        <v>494</v>
      </c>
      <c r="E352" s="149" t="s">
        <v>9</v>
      </c>
      <c r="F352" s="152">
        <v>20000</v>
      </c>
      <c r="G352" s="152">
        <v>0</v>
      </c>
      <c r="H352" s="152">
        <v>0</v>
      </c>
      <c r="I352" s="152">
        <f t="shared" si="17"/>
        <v>0</v>
      </c>
      <c r="J352" s="153">
        <f t="shared" si="15"/>
        <v>20000</v>
      </c>
      <c r="K352" s="153">
        <f t="shared" si="16"/>
        <v>20000</v>
      </c>
    </row>
    <row r="353" spans="1:11" s="34" customFormat="1" ht="14.1" customHeight="1">
      <c r="A353" s="149">
        <v>343</v>
      </c>
      <c r="B353" s="150" t="s">
        <v>768</v>
      </c>
      <c r="C353" s="150" t="s">
        <v>493</v>
      </c>
      <c r="D353" s="151" t="s">
        <v>494</v>
      </c>
      <c r="E353" s="149" t="s">
        <v>10</v>
      </c>
      <c r="F353" s="152">
        <v>16000</v>
      </c>
      <c r="G353" s="152">
        <v>0</v>
      </c>
      <c r="H353" s="152">
        <v>0</v>
      </c>
      <c r="I353" s="152">
        <f t="shared" si="17"/>
        <v>0</v>
      </c>
      <c r="J353" s="153">
        <f t="shared" si="15"/>
        <v>16000</v>
      </c>
      <c r="K353" s="153">
        <f t="shared" si="16"/>
        <v>16000</v>
      </c>
    </row>
    <row r="354" spans="1:11" s="34" customFormat="1" ht="14.1" customHeight="1">
      <c r="A354" s="149">
        <v>344</v>
      </c>
      <c r="B354" s="150" t="s">
        <v>664</v>
      </c>
      <c r="C354" s="150" t="s">
        <v>493</v>
      </c>
      <c r="D354" s="151" t="s">
        <v>494</v>
      </c>
      <c r="E354" s="149" t="s">
        <v>10</v>
      </c>
      <c r="F354" s="152">
        <v>25000</v>
      </c>
      <c r="G354" s="152">
        <v>0</v>
      </c>
      <c r="H354" s="152">
        <v>0</v>
      </c>
      <c r="I354" s="152">
        <f t="shared" si="17"/>
        <v>0</v>
      </c>
      <c r="J354" s="153">
        <f t="shared" si="15"/>
        <v>25000</v>
      </c>
      <c r="K354" s="153">
        <f t="shared" si="16"/>
        <v>25000</v>
      </c>
    </row>
    <row r="355" spans="1:11" s="34" customFormat="1" ht="14.1" customHeight="1">
      <c r="A355" s="149">
        <v>345</v>
      </c>
      <c r="B355" s="150" t="s">
        <v>769</v>
      </c>
      <c r="C355" s="150" t="s">
        <v>493</v>
      </c>
      <c r="D355" s="151" t="s">
        <v>494</v>
      </c>
      <c r="E355" s="149" t="s">
        <v>10</v>
      </c>
      <c r="F355" s="152">
        <v>160000</v>
      </c>
      <c r="G355" s="152">
        <v>28582.87</v>
      </c>
      <c r="H355" s="152">
        <v>0</v>
      </c>
      <c r="I355" s="152">
        <f t="shared" si="17"/>
        <v>28582.87</v>
      </c>
      <c r="J355" s="153">
        <f t="shared" si="15"/>
        <v>160000</v>
      </c>
      <c r="K355" s="153">
        <f t="shared" si="16"/>
        <v>131417.13</v>
      </c>
    </row>
    <row r="356" spans="1:11" s="34" customFormat="1" ht="14.1" customHeight="1">
      <c r="A356" s="149">
        <v>346</v>
      </c>
      <c r="B356" s="150" t="s">
        <v>665</v>
      </c>
      <c r="C356" s="150" t="s">
        <v>493</v>
      </c>
      <c r="D356" s="151" t="s">
        <v>494</v>
      </c>
      <c r="E356" s="149" t="s">
        <v>10</v>
      </c>
      <c r="F356" s="152">
        <v>25000</v>
      </c>
      <c r="G356" s="152">
        <v>0</v>
      </c>
      <c r="H356" s="152">
        <v>0</v>
      </c>
      <c r="I356" s="152">
        <f t="shared" si="17"/>
        <v>0</v>
      </c>
      <c r="J356" s="153">
        <f t="shared" si="15"/>
        <v>25000</v>
      </c>
      <c r="K356" s="153">
        <f t="shared" si="16"/>
        <v>25000</v>
      </c>
    </row>
    <row r="357" spans="1:11" s="34" customFormat="1" ht="14.1" customHeight="1">
      <c r="A357" s="149">
        <v>347</v>
      </c>
      <c r="B357" s="150" t="s">
        <v>666</v>
      </c>
      <c r="C357" s="150" t="s">
        <v>493</v>
      </c>
      <c r="D357" s="151" t="s">
        <v>494</v>
      </c>
      <c r="E357" s="149" t="s">
        <v>10</v>
      </c>
      <c r="F357" s="152">
        <v>20000</v>
      </c>
      <c r="G357" s="152">
        <v>0</v>
      </c>
      <c r="H357" s="152">
        <v>0</v>
      </c>
      <c r="I357" s="152">
        <f t="shared" si="17"/>
        <v>0</v>
      </c>
      <c r="J357" s="153">
        <f t="shared" si="15"/>
        <v>20000</v>
      </c>
      <c r="K357" s="153">
        <f t="shared" si="16"/>
        <v>20000</v>
      </c>
    </row>
    <row r="358" spans="1:11" s="34" customFormat="1" ht="14.1" customHeight="1">
      <c r="A358" s="149">
        <v>348</v>
      </c>
      <c r="B358" s="150" t="s">
        <v>1050</v>
      </c>
      <c r="C358" s="150" t="s">
        <v>493</v>
      </c>
      <c r="D358" s="151" t="s">
        <v>494</v>
      </c>
      <c r="E358" s="149" t="s">
        <v>10</v>
      </c>
      <c r="F358" s="152">
        <v>10000</v>
      </c>
      <c r="G358" s="152">
        <v>0</v>
      </c>
      <c r="H358" s="152">
        <v>0</v>
      </c>
      <c r="I358" s="152">
        <f t="shared" si="17"/>
        <v>0</v>
      </c>
      <c r="J358" s="153">
        <f t="shared" si="15"/>
        <v>10000</v>
      </c>
      <c r="K358" s="153">
        <f t="shared" si="16"/>
        <v>10000</v>
      </c>
    </row>
    <row r="359" spans="1:11" s="34" customFormat="1" ht="14.1" customHeight="1">
      <c r="A359" s="149">
        <v>349</v>
      </c>
      <c r="B359" s="150" t="s">
        <v>549</v>
      </c>
      <c r="C359" s="150" t="s">
        <v>493</v>
      </c>
      <c r="D359" s="151" t="s">
        <v>494</v>
      </c>
      <c r="E359" s="149" t="s">
        <v>9</v>
      </c>
      <c r="F359" s="152">
        <v>25000</v>
      </c>
      <c r="G359" s="152">
        <v>0</v>
      </c>
      <c r="H359" s="152">
        <v>0</v>
      </c>
      <c r="I359" s="152">
        <f t="shared" si="17"/>
        <v>0</v>
      </c>
      <c r="J359" s="153">
        <f t="shared" si="15"/>
        <v>25000</v>
      </c>
      <c r="K359" s="153">
        <f t="shared" si="16"/>
        <v>25000</v>
      </c>
    </row>
    <row r="360" spans="1:11" s="34" customFormat="1" ht="14.1" customHeight="1">
      <c r="A360" s="149">
        <v>350</v>
      </c>
      <c r="B360" s="150" t="s">
        <v>1081</v>
      </c>
      <c r="C360" s="150" t="s">
        <v>493</v>
      </c>
      <c r="D360" s="151" t="s">
        <v>494</v>
      </c>
      <c r="E360" s="149" t="s">
        <v>9</v>
      </c>
      <c r="F360" s="152">
        <v>15000</v>
      </c>
      <c r="G360" s="152">
        <v>0</v>
      </c>
      <c r="H360" s="152">
        <v>0</v>
      </c>
      <c r="I360" s="152">
        <f t="shared" si="17"/>
        <v>0</v>
      </c>
      <c r="J360" s="153">
        <f t="shared" si="15"/>
        <v>15000</v>
      </c>
      <c r="K360" s="153">
        <f t="shared" si="16"/>
        <v>15000</v>
      </c>
    </row>
    <row r="361" spans="1:11" s="34" customFormat="1" ht="14.1" customHeight="1">
      <c r="A361" s="149">
        <v>351</v>
      </c>
      <c r="B361" s="150" t="s">
        <v>770</v>
      </c>
      <c r="C361" s="150" t="s">
        <v>493</v>
      </c>
      <c r="D361" s="151" t="s">
        <v>494</v>
      </c>
      <c r="E361" s="149" t="s">
        <v>10</v>
      </c>
      <c r="F361" s="152">
        <v>15000</v>
      </c>
      <c r="G361" s="152">
        <v>0</v>
      </c>
      <c r="H361" s="152">
        <v>0</v>
      </c>
      <c r="I361" s="152">
        <f t="shared" si="17"/>
        <v>0</v>
      </c>
      <c r="J361" s="153">
        <f t="shared" si="15"/>
        <v>15000</v>
      </c>
      <c r="K361" s="153">
        <f t="shared" si="16"/>
        <v>15000</v>
      </c>
    </row>
    <row r="362" spans="1:11" s="34" customFormat="1" ht="14.1" customHeight="1">
      <c r="A362" s="149">
        <v>352</v>
      </c>
      <c r="B362" s="150" t="s">
        <v>1270</v>
      </c>
      <c r="C362" s="150" t="s">
        <v>493</v>
      </c>
      <c r="D362" s="151" t="s">
        <v>494</v>
      </c>
      <c r="E362" s="149" t="s">
        <v>10</v>
      </c>
      <c r="F362" s="152">
        <v>30000</v>
      </c>
      <c r="G362" s="152">
        <v>0</v>
      </c>
      <c r="H362" s="152">
        <v>0</v>
      </c>
      <c r="I362" s="152">
        <f t="shared" si="17"/>
        <v>0</v>
      </c>
      <c r="J362" s="153">
        <f t="shared" si="15"/>
        <v>30000</v>
      </c>
      <c r="K362" s="153">
        <f t="shared" si="16"/>
        <v>30000</v>
      </c>
    </row>
    <row r="363" spans="1:11" s="34" customFormat="1" ht="14.1" customHeight="1">
      <c r="A363" s="149">
        <v>353</v>
      </c>
      <c r="B363" s="150" t="s">
        <v>550</v>
      </c>
      <c r="C363" s="150" t="s">
        <v>493</v>
      </c>
      <c r="D363" s="151" t="s">
        <v>494</v>
      </c>
      <c r="E363" s="149" t="s">
        <v>10</v>
      </c>
      <c r="F363" s="152">
        <v>17000</v>
      </c>
      <c r="G363" s="152">
        <v>0</v>
      </c>
      <c r="H363" s="152">
        <v>0</v>
      </c>
      <c r="I363" s="152">
        <f t="shared" si="17"/>
        <v>0</v>
      </c>
      <c r="J363" s="153">
        <f t="shared" si="15"/>
        <v>17000</v>
      </c>
      <c r="K363" s="153">
        <f t="shared" si="16"/>
        <v>17000</v>
      </c>
    </row>
    <row r="364" spans="1:11" s="34" customFormat="1" ht="14.1" customHeight="1">
      <c r="A364" s="149">
        <v>354</v>
      </c>
      <c r="B364" s="150" t="s">
        <v>1089</v>
      </c>
      <c r="C364" s="150" t="s">
        <v>493</v>
      </c>
      <c r="D364" s="151" t="s">
        <v>494</v>
      </c>
      <c r="E364" s="149" t="s">
        <v>10</v>
      </c>
      <c r="F364" s="152">
        <v>15000</v>
      </c>
      <c r="G364" s="152">
        <v>0</v>
      </c>
      <c r="H364" s="152">
        <v>0</v>
      </c>
      <c r="I364" s="152">
        <f t="shared" si="17"/>
        <v>0</v>
      </c>
      <c r="J364" s="153">
        <f t="shared" si="15"/>
        <v>15000</v>
      </c>
      <c r="K364" s="153">
        <f t="shared" si="16"/>
        <v>15000</v>
      </c>
    </row>
    <row r="365" spans="1:11" s="34" customFormat="1" ht="14.1" customHeight="1">
      <c r="A365" s="149">
        <v>355</v>
      </c>
      <c r="B365" s="150" t="s">
        <v>1276</v>
      </c>
      <c r="C365" s="150" t="s">
        <v>493</v>
      </c>
      <c r="D365" s="151" t="s">
        <v>494</v>
      </c>
      <c r="E365" s="149" t="s">
        <v>10</v>
      </c>
      <c r="F365" s="152">
        <v>20000</v>
      </c>
      <c r="G365" s="152">
        <v>0</v>
      </c>
      <c r="H365" s="152">
        <v>0</v>
      </c>
      <c r="I365" s="152">
        <f t="shared" si="17"/>
        <v>0</v>
      </c>
      <c r="J365" s="153">
        <f t="shared" si="15"/>
        <v>20000</v>
      </c>
      <c r="K365" s="153">
        <f t="shared" si="16"/>
        <v>20000</v>
      </c>
    </row>
    <row r="366" spans="1:11" s="34" customFormat="1" ht="14.1" customHeight="1">
      <c r="A366" s="149">
        <v>356</v>
      </c>
      <c r="B366" s="150" t="s">
        <v>1005</v>
      </c>
      <c r="C366" s="150" t="s">
        <v>493</v>
      </c>
      <c r="D366" s="151" t="s">
        <v>494</v>
      </c>
      <c r="E366" s="149" t="s">
        <v>10</v>
      </c>
      <c r="F366" s="152">
        <v>25000</v>
      </c>
      <c r="G366" s="152">
        <v>0</v>
      </c>
      <c r="H366" s="152">
        <v>0</v>
      </c>
      <c r="I366" s="152">
        <f t="shared" si="17"/>
        <v>0</v>
      </c>
      <c r="J366" s="153">
        <f t="shared" si="15"/>
        <v>25000</v>
      </c>
      <c r="K366" s="153">
        <f t="shared" si="16"/>
        <v>25000</v>
      </c>
    </row>
    <row r="367" spans="1:11" s="34" customFormat="1" ht="14.1" customHeight="1">
      <c r="A367" s="149">
        <v>357</v>
      </c>
      <c r="B367" s="150" t="s">
        <v>1267</v>
      </c>
      <c r="C367" s="150" t="s">
        <v>493</v>
      </c>
      <c r="D367" s="151" t="s">
        <v>494</v>
      </c>
      <c r="E367" s="149" t="s">
        <v>10</v>
      </c>
      <c r="F367" s="152">
        <v>20000</v>
      </c>
      <c r="G367" s="152">
        <v>0</v>
      </c>
      <c r="H367" s="152">
        <v>0</v>
      </c>
      <c r="I367" s="152">
        <f t="shared" si="17"/>
        <v>0</v>
      </c>
      <c r="J367" s="153">
        <f t="shared" si="15"/>
        <v>20000</v>
      </c>
      <c r="K367" s="153">
        <f t="shared" si="16"/>
        <v>20000</v>
      </c>
    </row>
    <row r="368" spans="1:11" s="34" customFormat="1" ht="14.1" customHeight="1">
      <c r="A368" s="149">
        <v>358</v>
      </c>
      <c r="B368" s="150" t="s">
        <v>551</v>
      </c>
      <c r="C368" s="150" t="s">
        <v>493</v>
      </c>
      <c r="D368" s="151" t="s">
        <v>494</v>
      </c>
      <c r="E368" s="149" t="s">
        <v>10</v>
      </c>
      <c r="F368" s="152">
        <v>15000</v>
      </c>
      <c r="G368" s="152">
        <v>0</v>
      </c>
      <c r="H368" s="152">
        <v>0</v>
      </c>
      <c r="I368" s="152">
        <f t="shared" si="17"/>
        <v>0</v>
      </c>
      <c r="J368" s="153">
        <f t="shared" si="15"/>
        <v>15000</v>
      </c>
      <c r="K368" s="153">
        <f t="shared" si="16"/>
        <v>15000</v>
      </c>
    </row>
    <row r="369" spans="1:11" s="34" customFormat="1" ht="14.1" customHeight="1">
      <c r="A369" s="149">
        <v>359</v>
      </c>
      <c r="B369" s="150" t="s">
        <v>552</v>
      </c>
      <c r="C369" s="150" t="s">
        <v>493</v>
      </c>
      <c r="D369" s="151" t="s">
        <v>494</v>
      </c>
      <c r="E369" s="149" t="s">
        <v>10</v>
      </c>
      <c r="F369" s="152">
        <v>12000</v>
      </c>
      <c r="G369" s="152">
        <v>0</v>
      </c>
      <c r="H369" s="152">
        <v>0</v>
      </c>
      <c r="I369" s="152">
        <f t="shared" si="17"/>
        <v>0</v>
      </c>
      <c r="J369" s="153">
        <f t="shared" si="15"/>
        <v>12000</v>
      </c>
      <c r="K369" s="153">
        <f t="shared" si="16"/>
        <v>12000</v>
      </c>
    </row>
    <row r="370" spans="1:11" s="34" customFormat="1" ht="14.1" customHeight="1">
      <c r="A370" s="149">
        <v>360</v>
      </c>
      <c r="B370" s="150" t="s">
        <v>826</v>
      </c>
      <c r="C370" s="150" t="s">
        <v>493</v>
      </c>
      <c r="D370" s="151" t="s">
        <v>494</v>
      </c>
      <c r="E370" s="149" t="s">
        <v>10</v>
      </c>
      <c r="F370" s="152">
        <v>10000</v>
      </c>
      <c r="G370" s="152">
        <v>0</v>
      </c>
      <c r="H370" s="152">
        <v>0</v>
      </c>
      <c r="I370" s="152">
        <f t="shared" si="17"/>
        <v>0</v>
      </c>
      <c r="J370" s="153">
        <f t="shared" si="15"/>
        <v>10000</v>
      </c>
      <c r="K370" s="153">
        <f t="shared" si="16"/>
        <v>10000</v>
      </c>
    </row>
    <row r="371" spans="1:11" s="34" customFormat="1" ht="14.1" customHeight="1">
      <c r="A371" s="149">
        <v>361</v>
      </c>
      <c r="B371" s="150" t="s">
        <v>771</v>
      </c>
      <c r="C371" s="150" t="s">
        <v>493</v>
      </c>
      <c r="D371" s="151" t="s">
        <v>494</v>
      </c>
      <c r="E371" s="149" t="s">
        <v>9</v>
      </c>
      <c r="F371" s="152">
        <v>25000</v>
      </c>
      <c r="G371" s="152">
        <v>0</v>
      </c>
      <c r="H371" s="152">
        <v>0</v>
      </c>
      <c r="I371" s="152">
        <f t="shared" si="17"/>
        <v>0</v>
      </c>
      <c r="J371" s="153">
        <f t="shared" si="15"/>
        <v>25000</v>
      </c>
      <c r="K371" s="153">
        <f t="shared" si="16"/>
        <v>25000</v>
      </c>
    </row>
    <row r="372" spans="1:11" s="34" customFormat="1" ht="14.1" customHeight="1">
      <c r="A372" s="149">
        <v>362</v>
      </c>
      <c r="B372" s="150" t="s">
        <v>553</v>
      </c>
      <c r="C372" s="150" t="s">
        <v>493</v>
      </c>
      <c r="D372" s="151" t="s">
        <v>494</v>
      </c>
      <c r="E372" s="149" t="s">
        <v>10</v>
      </c>
      <c r="F372" s="152">
        <v>40000</v>
      </c>
      <c r="G372" s="152">
        <v>797.25</v>
      </c>
      <c r="H372" s="152">
        <v>0</v>
      </c>
      <c r="I372" s="152">
        <f t="shared" si="17"/>
        <v>797.25</v>
      </c>
      <c r="J372" s="153">
        <f t="shared" si="15"/>
        <v>40000</v>
      </c>
      <c r="K372" s="153">
        <f t="shared" si="16"/>
        <v>39202.75</v>
      </c>
    </row>
    <row r="373" spans="1:11" s="34" customFormat="1" ht="14.1" customHeight="1">
      <c r="A373" s="149">
        <v>363</v>
      </c>
      <c r="B373" s="150" t="s">
        <v>778</v>
      </c>
      <c r="C373" s="150" t="s">
        <v>493</v>
      </c>
      <c r="D373" s="151" t="s">
        <v>494</v>
      </c>
      <c r="E373" s="149" t="s">
        <v>10</v>
      </c>
      <c r="F373" s="152">
        <v>20000</v>
      </c>
      <c r="G373" s="152">
        <v>0</v>
      </c>
      <c r="H373" s="152">
        <v>0</v>
      </c>
      <c r="I373" s="152">
        <f t="shared" si="17"/>
        <v>0</v>
      </c>
      <c r="J373" s="153">
        <f t="shared" si="15"/>
        <v>20000</v>
      </c>
      <c r="K373" s="153">
        <f t="shared" si="16"/>
        <v>20000</v>
      </c>
    </row>
    <row r="374" spans="1:11" s="34" customFormat="1" ht="14.1" customHeight="1">
      <c r="A374" s="149">
        <v>364</v>
      </c>
      <c r="B374" s="150" t="s">
        <v>554</v>
      </c>
      <c r="C374" s="150" t="s">
        <v>493</v>
      </c>
      <c r="D374" s="151" t="s">
        <v>494</v>
      </c>
      <c r="E374" s="149" t="s">
        <v>10</v>
      </c>
      <c r="F374" s="152">
        <v>17000</v>
      </c>
      <c r="G374" s="152">
        <v>0</v>
      </c>
      <c r="H374" s="152">
        <v>0</v>
      </c>
      <c r="I374" s="152">
        <f t="shared" si="17"/>
        <v>0</v>
      </c>
      <c r="J374" s="153">
        <f t="shared" si="15"/>
        <v>17000</v>
      </c>
      <c r="K374" s="153">
        <f t="shared" si="16"/>
        <v>17000</v>
      </c>
    </row>
    <row r="375" spans="1:11" s="34" customFormat="1" ht="14.1" customHeight="1">
      <c r="A375" s="149">
        <v>365</v>
      </c>
      <c r="B375" s="150" t="s">
        <v>1341</v>
      </c>
      <c r="C375" s="150" t="s">
        <v>493</v>
      </c>
      <c r="D375" s="151" t="s">
        <v>494</v>
      </c>
      <c r="E375" s="149" t="s">
        <v>10</v>
      </c>
      <c r="F375" s="152">
        <v>15000</v>
      </c>
      <c r="G375" s="152">
        <v>0</v>
      </c>
      <c r="H375" s="152">
        <v>0</v>
      </c>
      <c r="I375" s="152">
        <f t="shared" si="17"/>
        <v>0</v>
      </c>
      <c r="J375" s="153">
        <f t="shared" si="15"/>
        <v>15000</v>
      </c>
      <c r="K375" s="153">
        <f t="shared" si="16"/>
        <v>15000</v>
      </c>
    </row>
    <row r="376" spans="1:11" s="34" customFormat="1" ht="14.1" customHeight="1">
      <c r="A376" s="149">
        <v>366</v>
      </c>
      <c r="B376" s="150" t="s">
        <v>667</v>
      </c>
      <c r="C376" s="150" t="s">
        <v>493</v>
      </c>
      <c r="D376" s="151" t="s">
        <v>494</v>
      </c>
      <c r="E376" s="149" t="s">
        <v>10</v>
      </c>
      <c r="F376" s="152">
        <v>12000</v>
      </c>
      <c r="G376" s="152">
        <v>0</v>
      </c>
      <c r="H376" s="152">
        <v>0</v>
      </c>
      <c r="I376" s="152">
        <f t="shared" si="17"/>
        <v>0</v>
      </c>
      <c r="J376" s="153">
        <f t="shared" si="15"/>
        <v>12000</v>
      </c>
      <c r="K376" s="153">
        <f t="shared" si="16"/>
        <v>12000</v>
      </c>
    </row>
    <row r="377" spans="1:11" s="34" customFormat="1" ht="14.1" customHeight="1">
      <c r="A377" s="149">
        <v>367</v>
      </c>
      <c r="B377" s="150" t="s">
        <v>1286</v>
      </c>
      <c r="C377" s="150" t="s">
        <v>493</v>
      </c>
      <c r="D377" s="151" t="s">
        <v>494</v>
      </c>
      <c r="E377" s="149" t="s">
        <v>10</v>
      </c>
      <c r="F377" s="152">
        <v>10000</v>
      </c>
      <c r="G377" s="152">
        <v>0</v>
      </c>
      <c r="H377" s="152">
        <v>0</v>
      </c>
      <c r="I377" s="152">
        <f t="shared" si="17"/>
        <v>0</v>
      </c>
      <c r="J377" s="153">
        <f t="shared" si="15"/>
        <v>10000</v>
      </c>
      <c r="K377" s="153">
        <f t="shared" si="16"/>
        <v>10000</v>
      </c>
    </row>
    <row r="378" spans="1:11" s="34" customFormat="1" ht="14.1" customHeight="1">
      <c r="A378" s="149">
        <v>368</v>
      </c>
      <c r="B378" s="150" t="s">
        <v>1072</v>
      </c>
      <c r="C378" s="150" t="s">
        <v>493</v>
      </c>
      <c r="D378" s="151" t="s">
        <v>494</v>
      </c>
      <c r="E378" s="149" t="s">
        <v>10</v>
      </c>
      <c r="F378" s="152">
        <v>25000</v>
      </c>
      <c r="G378" s="152">
        <v>0</v>
      </c>
      <c r="H378" s="152">
        <v>0</v>
      </c>
      <c r="I378" s="152">
        <f t="shared" si="17"/>
        <v>0</v>
      </c>
      <c r="J378" s="153">
        <f t="shared" si="15"/>
        <v>25000</v>
      </c>
      <c r="K378" s="153">
        <f t="shared" si="16"/>
        <v>25000</v>
      </c>
    </row>
    <row r="379" spans="1:11" s="34" customFormat="1" ht="14.1" customHeight="1">
      <c r="A379" s="149">
        <v>369</v>
      </c>
      <c r="B379" s="150" t="s">
        <v>929</v>
      </c>
      <c r="C379" s="150" t="s">
        <v>493</v>
      </c>
      <c r="D379" s="151" t="s">
        <v>494</v>
      </c>
      <c r="E379" s="149" t="s">
        <v>10</v>
      </c>
      <c r="F379" s="152">
        <v>25000</v>
      </c>
      <c r="G379" s="152">
        <v>0</v>
      </c>
      <c r="H379" s="152">
        <v>0</v>
      </c>
      <c r="I379" s="152">
        <f t="shared" si="17"/>
        <v>0</v>
      </c>
      <c r="J379" s="153">
        <f t="shared" si="15"/>
        <v>25000</v>
      </c>
      <c r="K379" s="153">
        <f t="shared" si="16"/>
        <v>25000</v>
      </c>
    </row>
    <row r="380" spans="1:11" s="34" customFormat="1" ht="14.1" customHeight="1">
      <c r="A380" s="149">
        <v>370</v>
      </c>
      <c r="B380" s="150" t="s">
        <v>668</v>
      </c>
      <c r="C380" s="150" t="s">
        <v>493</v>
      </c>
      <c r="D380" s="151" t="s">
        <v>494</v>
      </c>
      <c r="E380" s="149" t="s">
        <v>10</v>
      </c>
      <c r="F380" s="152">
        <v>20000</v>
      </c>
      <c r="G380" s="152">
        <v>0</v>
      </c>
      <c r="H380" s="152">
        <v>0</v>
      </c>
      <c r="I380" s="152">
        <f t="shared" si="17"/>
        <v>0</v>
      </c>
      <c r="J380" s="153">
        <f t="shared" si="15"/>
        <v>20000</v>
      </c>
      <c r="K380" s="153">
        <f t="shared" si="16"/>
        <v>20000</v>
      </c>
    </row>
    <row r="381" spans="1:11" s="34" customFormat="1" ht="14.1" customHeight="1">
      <c r="A381" s="149">
        <v>371</v>
      </c>
      <c r="B381" s="150" t="s">
        <v>1006</v>
      </c>
      <c r="C381" s="150" t="s">
        <v>493</v>
      </c>
      <c r="D381" s="151" t="s">
        <v>494</v>
      </c>
      <c r="E381" s="149" t="s">
        <v>9</v>
      </c>
      <c r="F381" s="152">
        <v>60000</v>
      </c>
      <c r="G381" s="152">
        <v>4195.88</v>
      </c>
      <c r="H381" s="152">
        <v>0</v>
      </c>
      <c r="I381" s="152">
        <f t="shared" si="17"/>
        <v>4195.88</v>
      </c>
      <c r="J381" s="153">
        <f t="shared" si="15"/>
        <v>60000</v>
      </c>
      <c r="K381" s="153">
        <f t="shared" si="16"/>
        <v>55804.12</v>
      </c>
    </row>
    <row r="382" spans="1:11" s="34" customFormat="1" ht="14.1" customHeight="1">
      <c r="A382" s="149">
        <v>372</v>
      </c>
      <c r="B382" s="150" t="s">
        <v>1085</v>
      </c>
      <c r="C382" s="150" t="s">
        <v>493</v>
      </c>
      <c r="D382" s="151" t="s">
        <v>494</v>
      </c>
      <c r="E382" s="149" t="s">
        <v>10</v>
      </c>
      <c r="F382" s="152">
        <v>20000</v>
      </c>
      <c r="G382" s="152">
        <v>0</v>
      </c>
      <c r="H382" s="152">
        <v>0</v>
      </c>
      <c r="I382" s="152">
        <f t="shared" si="17"/>
        <v>0</v>
      </c>
      <c r="J382" s="153">
        <f t="shared" si="15"/>
        <v>20000</v>
      </c>
      <c r="K382" s="153">
        <f t="shared" si="16"/>
        <v>20000</v>
      </c>
    </row>
    <row r="383" spans="1:11" s="34" customFormat="1" ht="14.1" customHeight="1">
      <c r="A383" s="149">
        <v>373</v>
      </c>
      <c r="B383" s="150" t="s">
        <v>1024</v>
      </c>
      <c r="C383" s="150" t="s">
        <v>493</v>
      </c>
      <c r="D383" s="151" t="s">
        <v>494</v>
      </c>
      <c r="E383" s="149" t="s">
        <v>10</v>
      </c>
      <c r="F383" s="152">
        <v>10000</v>
      </c>
      <c r="G383" s="152">
        <v>0</v>
      </c>
      <c r="H383" s="152">
        <v>0</v>
      </c>
      <c r="I383" s="152">
        <f t="shared" si="17"/>
        <v>0</v>
      </c>
      <c r="J383" s="153">
        <f t="shared" si="15"/>
        <v>10000</v>
      </c>
      <c r="K383" s="153">
        <f t="shared" si="16"/>
        <v>10000</v>
      </c>
    </row>
    <row r="384" spans="1:11" s="34" customFormat="1" ht="14.1" customHeight="1">
      <c r="A384" s="149">
        <v>374</v>
      </c>
      <c r="B384" s="150" t="s">
        <v>555</v>
      </c>
      <c r="C384" s="150" t="s">
        <v>493</v>
      </c>
      <c r="D384" s="151" t="s">
        <v>494</v>
      </c>
      <c r="E384" s="149" t="s">
        <v>10</v>
      </c>
      <c r="F384" s="152">
        <v>12000</v>
      </c>
      <c r="G384" s="152">
        <v>0</v>
      </c>
      <c r="H384" s="152">
        <v>0</v>
      </c>
      <c r="I384" s="152">
        <f t="shared" si="17"/>
        <v>0</v>
      </c>
      <c r="J384" s="153">
        <f t="shared" si="15"/>
        <v>12000</v>
      </c>
      <c r="K384" s="153">
        <f t="shared" si="16"/>
        <v>12000</v>
      </c>
    </row>
    <row r="385" spans="1:11" s="34" customFormat="1" ht="14.1" customHeight="1">
      <c r="A385" s="149">
        <v>375</v>
      </c>
      <c r="B385" s="150" t="s">
        <v>583</v>
      </c>
      <c r="C385" s="150" t="s">
        <v>493</v>
      </c>
      <c r="D385" s="151" t="s">
        <v>494</v>
      </c>
      <c r="E385" s="149" t="s">
        <v>9</v>
      </c>
      <c r="F385" s="152">
        <v>15000</v>
      </c>
      <c r="G385" s="152">
        <v>0</v>
      </c>
      <c r="H385" s="152">
        <v>0</v>
      </c>
      <c r="I385" s="152">
        <f t="shared" si="17"/>
        <v>0</v>
      </c>
      <c r="J385" s="153">
        <f t="shared" si="15"/>
        <v>15000</v>
      </c>
      <c r="K385" s="153">
        <f t="shared" si="16"/>
        <v>15000</v>
      </c>
    </row>
    <row r="386" spans="1:11" s="34" customFormat="1" ht="14.1" customHeight="1">
      <c r="A386" s="149">
        <v>376</v>
      </c>
      <c r="B386" s="150" t="s">
        <v>772</v>
      </c>
      <c r="C386" s="150" t="s">
        <v>493</v>
      </c>
      <c r="D386" s="151" t="s">
        <v>494</v>
      </c>
      <c r="E386" s="149" t="s">
        <v>10</v>
      </c>
      <c r="F386" s="152">
        <v>30000</v>
      </c>
      <c r="G386" s="152">
        <v>0</v>
      </c>
      <c r="H386" s="152">
        <v>0</v>
      </c>
      <c r="I386" s="152">
        <f t="shared" si="17"/>
        <v>0</v>
      </c>
      <c r="J386" s="153">
        <f t="shared" si="15"/>
        <v>30000</v>
      </c>
      <c r="K386" s="153">
        <f t="shared" si="16"/>
        <v>30000</v>
      </c>
    </row>
    <row r="387" spans="1:11" s="34" customFormat="1" ht="14.1" customHeight="1">
      <c r="A387" s="149">
        <v>377</v>
      </c>
      <c r="B387" s="150" t="s">
        <v>1078</v>
      </c>
      <c r="C387" s="150" t="s">
        <v>493</v>
      </c>
      <c r="D387" s="151" t="s">
        <v>494</v>
      </c>
      <c r="E387" s="149" t="s">
        <v>10</v>
      </c>
      <c r="F387" s="152">
        <v>15000</v>
      </c>
      <c r="G387" s="152">
        <v>0</v>
      </c>
      <c r="H387" s="152">
        <v>0</v>
      </c>
      <c r="I387" s="152">
        <f t="shared" si="17"/>
        <v>0</v>
      </c>
      <c r="J387" s="153">
        <f t="shared" si="15"/>
        <v>15000</v>
      </c>
      <c r="K387" s="153">
        <f t="shared" si="16"/>
        <v>15000</v>
      </c>
    </row>
    <row r="388" spans="1:11" s="34" customFormat="1" ht="14.1" customHeight="1">
      <c r="A388" s="149">
        <v>378</v>
      </c>
      <c r="B388" s="150" t="s">
        <v>1075</v>
      </c>
      <c r="C388" s="150" t="s">
        <v>493</v>
      </c>
      <c r="D388" s="151" t="s">
        <v>494</v>
      </c>
      <c r="E388" s="149" t="s">
        <v>10</v>
      </c>
      <c r="F388" s="152">
        <v>20000</v>
      </c>
      <c r="G388" s="152">
        <v>0</v>
      </c>
      <c r="H388" s="152">
        <v>0</v>
      </c>
      <c r="I388" s="152">
        <f t="shared" si="17"/>
        <v>0</v>
      </c>
      <c r="J388" s="153">
        <f t="shared" si="15"/>
        <v>20000</v>
      </c>
      <c r="K388" s="153">
        <f t="shared" si="16"/>
        <v>20000</v>
      </c>
    </row>
    <row r="389" spans="1:11" s="34" customFormat="1" ht="14.1" customHeight="1">
      <c r="A389" s="149">
        <v>379</v>
      </c>
      <c r="B389" s="150" t="s">
        <v>556</v>
      </c>
      <c r="C389" s="150" t="s">
        <v>493</v>
      </c>
      <c r="D389" s="151" t="s">
        <v>494</v>
      </c>
      <c r="E389" s="149" t="s">
        <v>10</v>
      </c>
      <c r="F389" s="152">
        <v>18373.11</v>
      </c>
      <c r="G389" s="152">
        <v>0</v>
      </c>
      <c r="H389" s="152">
        <v>0</v>
      </c>
      <c r="I389" s="152">
        <f t="shared" si="17"/>
        <v>0</v>
      </c>
      <c r="J389" s="153">
        <f t="shared" si="15"/>
        <v>18373.11</v>
      </c>
      <c r="K389" s="153">
        <f t="shared" si="16"/>
        <v>18373.11</v>
      </c>
    </row>
    <row r="390" spans="1:11" s="34" customFormat="1" ht="14.1" customHeight="1">
      <c r="A390" s="149">
        <v>380</v>
      </c>
      <c r="B390" s="150" t="s">
        <v>827</v>
      </c>
      <c r="C390" s="150" t="s">
        <v>493</v>
      </c>
      <c r="D390" s="151" t="s">
        <v>494</v>
      </c>
      <c r="E390" s="149" t="s">
        <v>10</v>
      </c>
      <c r="F390" s="152">
        <v>10000</v>
      </c>
      <c r="G390" s="152">
        <v>0</v>
      </c>
      <c r="H390" s="152">
        <v>0</v>
      </c>
      <c r="I390" s="152">
        <f t="shared" si="17"/>
        <v>0</v>
      </c>
      <c r="J390" s="153">
        <f t="shared" si="15"/>
        <v>10000</v>
      </c>
      <c r="K390" s="153">
        <f t="shared" si="16"/>
        <v>10000</v>
      </c>
    </row>
    <row r="391" spans="1:11" s="34" customFormat="1" ht="14.1" customHeight="1">
      <c r="A391" s="149">
        <v>381</v>
      </c>
      <c r="B391" s="150" t="s">
        <v>1007</v>
      </c>
      <c r="C391" s="150" t="s">
        <v>493</v>
      </c>
      <c r="D391" s="151" t="s">
        <v>494</v>
      </c>
      <c r="E391" s="149" t="s">
        <v>10</v>
      </c>
      <c r="F391" s="152">
        <v>20000</v>
      </c>
      <c r="G391" s="152">
        <v>0</v>
      </c>
      <c r="H391" s="152">
        <v>0</v>
      </c>
      <c r="I391" s="152">
        <f t="shared" si="17"/>
        <v>0</v>
      </c>
      <c r="J391" s="153">
        <f t="shared" si="15"/>
        <v>20000</v>
      </c>
      <c r="K391" s="153">
        <f t="shared" si="16"/>
        <v>20000</v>
      </c>
    </row>
    <row r="392" spans="1:11" s="34" customFormat="1" ht="14.1" customHeight="1">
      <c r="A392" s="149">
        <v>382</v>
      </c>
      <c r="B392" s="150" t="s">
        <v>773</v>
      </c>
      <c r="C392" s="150" t="s">
        <v>493</v>
      </c>
      <c r="D392" s="151" t="s">
        <v>494</v>
      </c>
      <c r="E392" s="149" t="s">
        <v>10</v>
      </c>
      <c r="F392" s="152">
        <v>10000</v>
      </c>
      <c r="G392" s="152">
        <v>0</v>
      </c>
      <c r="H392" s="152">
        <v>0</v>
      </c>
      <c r="I392" s="152">
        <f t="shared" si="17"/>
        <v>0</v>
      </c>
      <c r="J392" s="153">
        <f t="shared" si="15"/>
        <v>10000</v>
      </c>
      <c r="K392" s="153">
        <f t="shared" si="16"/>
        <v>10000</v>
      </c>
    </row>
    <row r="393" spans="1:11" s="34" customFormat="1" ht="14.1" customHeight="1">
      <c r="A393" s="149">
        <v>383</v>
      </c>
      <c r="B393" s="150" t="s">
        <v>669</v>
      </c>
      <c r="C393" s="150" t="s">
        <v>493</v>
      </c>
      <c r="D393" s="151" t="s">
        <v>494</v>
      </c>
      <c r="E393" s="149" t="s">
        <v>10</v>
      </c>
      <c r="F393" s="152">
        <v>30000</v>
      </c>
      <c r="G393" s="152">
        <v>0</v>
      </c>
      <c r="H393" s="152">
        <v>0</v>
      </c>
      <c r="I393" s="152">
        <f t="shared" si="17"/>
        <v>0</v>
      </c>
      <c r="J393" s="153">
        <f t="shared" si="15"/>
        <v>30000</v>
      </c>
      <c r="K393" s="153">
        <f t="shared" si="16"/>
        <v>30000</v>
      </c>
    </row>
    <row r="394" spans="1:11" s="34" customFormat="1" ht="14.1" customHeight="1">
      <c r="A394" s="149">
        <v>384</v>
      </c>
      <c r="B394" s="150" t="s">
        <v>670</v>
      </c>
      <c r="C394" s="150" t="s">
        <v>493</v>
      </c>
      <c r="D394" s="151" t="s">
        <v>494</v>
      </c>
      <c r="E394" s="149" t="s">
        <v>10</v>
      </c>
      <c r="F394" s="152">
        <v>30000</v>
      </c>
      <c r="G394" s="152">
        <v>0</v>
      </c>
      <c r="H394" s="152">
        <v>0</v>
      </c>
      <c r="I394" s="152">
        <f t="shared" si="17"/>
        <v>0</v>
      </c>
      <c r="J394" s="153">
        <f t="shared" si="15"/>
        <v>30000</v>
      </c>
      <c r="K394" s="153">
        <f t="shared" si="16"/>
        <v>30000</v>
      </c>
    </row>
    <row r="395" spans="1:11" s="34" customFormat="1" ht="14.1" customHeight="1">
      <c r="A395" s="149">
        <v>385</v>
      </c>
      <c r="B395" s="150" t="s">
        <v>584</v>
      </c>
      <c r="C395" s="150" t="s">
        <v>493</v>
      </c>
      <c r="D395" s="151" t="s">
        <v>494</v>
      </c>
      <c r="E395" s="149" t="s">
        <v>9</v>
      </c>
      <c r="F395" s="152">
        <v>15000</v>
      </c>
      <c r="G395" s="152">
        <v>0</v>
      </c>
      <c r="H395" s="152">
        <v>0</v>
      </c>
      <c r="I395" s="152">
        <f t="shared" si="17"/>
        <v>0</v>
      </c>
      <c r="J395" s="153">
        <f t="shared" ref="J395:J411" si="18">F395</f>
        <v>15000</v>
      </c>
      <c r="K395" s="153">
        <f t="shared" ref="K395:K411" si="19">J395-I395</f>
        <v>15000</v>
      </c>
    </row>
    <row r="396" spans="1:11" s="34" customFormat="1" ht="14.1" customHeight="1">
      <c r="A396" s="149">
        <v>386</v>
      </c>
      <c r="B396" s="150" t="s">
        <v>557</v>
      </c>
      <c r="C396" s="150" t="s">
        <v>493</v>
      </c>
      <c r="D396" s="151" t="s">
        <v>494</v>
      </c>
      <c r="E396" s="149" t="s">
        <v>9</v>
      </c>
      <c r="F396" s="152">
        <v>17000</v>
      </c>
      <c r="G396" s="152">
        <v>0</v>
      </c>
      <c r="H396" s="152">
        <v>0</v>
      </c>
      <c r="I396" s="152">
        <f t="shared" si="17"/>
        <v>0</v>
      </c>
      <c r="J396" s="153">
        <f t="shared" si="18"/>
        <v>17000</v>
      </c>
      <c r="K396" s="153">
        <f t="shared" si="19"/>
        <v>17000</v>
      </c>
    </row>
    <row r="397" spans="1:11" s="34" customFormat="1" ht="14.1" customHeight="1">
      <c r="A397" s="149">
        <v>387</v>
      </c>
      <c r="B397" s="150" t="s">
        <v>828</v>
      </c>
      <c r="C397" s="150" t="s">
        <v>493</v>
      </c>
      <c r="D397" s="151" t="s">
        <v>494</v>
      </c>
      <c r="E397" s="149" t="s">
        <v>9</v>
      </c>
      <c r="F397" s="152">
        <v>20000</v>
      </c>
      <c r="G397" s="152">
        <v>0</v>
      </c>
      <c r="H397" s="152">
        <v>0</v>
      </c>
      <c r="I397" s="152">
        <f t="shared" si="17"/>
        <v>0</v>
      </c>
      <c r="J397" s="153">
        <f t="shared" si="18"/>
        <v>20000</v>
      </c>
      <c r="K397" s="153">
        <f t="shared" si="19"/>
        <v>20000</v>
      </c>
    </row>
    <row r="398" spans="1:11" s="34" customFormat="1" ht="14.1" customHeight="1">
      <c r="A398" s="149">
        <v>388</v>
      </c>
      <c r="B398" s="150" t="s">
        <v>558</v>
      </c>
      <c r="C398" s="150" t="s">
        <v>493</v>
      </c>
      <c r="D398" s="151" t="s">
        <v>494</v>
      </c>
      <c r="E398" s="149" t="s">
        <v>10</v>
      </c>
      <c r="F398" s="152">
        <v>25000</v>
      </c>
      <c r="G398" s="152">
        <v>0</v>
      </c>
      <c r="H398" s="152">
        <v>0</v>
      </c>
      <c r="I398" s="152">
        <f t="shared" si="17"/>
        <v>0</v>
      </c>
      <c r="J398" s="153">
        <f t="shared" si="18"/>
        <v>25000</v>
      </c>
      <c r="K398" s="153">
        <f t="shared" si="19"/>
        <v>25000</v>
      </c>
    </row>
    <row r="399" spans="1:11" s="34" customFormat="1" ht="14.1" customHeight="1">
      <c r="A399" s="149">
        <v>389</v>
      </c>
      <c r="B399" s="150" t="s">
        <v>559</v>
      </c>
      <c r="C399" s="150" t="s">
        <v>493</v>
      </c>
      <c r="D399" s="151" t="s">
        <v>494</v>
      </c>
      <c r="E399" s="149" t="s">
        <v>10</v>
      </c>
      <c r="F399" s="152">
        <v>20000</v>
      </c>
      <c r="G399" s="152">
        <v>0</v>
      </c>
      <c r="H399" s="152">
        <v>0</v>
      </c>
      <c r="I399" s="152">
        <f t="shared" si="17"/>
        <v>0</v>
      </c>
      <c r="J399" s="153">
        <f t="shared" si="18"/>
        <v>20000</v>
      </c>
      <c r="K399" s="153">
        <f t="shared" si="19"/>
        <v>20000</v>
      </c>
    </row>
    <row r="400" spans="1:11" s="34" customFormat="1" ht="14.1" customHeight="1">
      <c r="A400" s="149">
        <v>390</v>
      </c>
      <c r="B400" s="150" t="s">
        <v>1052</v>
      </c>
      <c r="C400" s="150" t="s">
        <v>493</v>
      </c>
      <c r="D400" s="151" t="s">
        <v>494</v>
      </c>
      <c r="E400" s="149" t="s">
        <v>10</v>
      </c>
      <c r="F400" s="152">
        <v>15000</v>
      </c>
      <c r="G400" s="152">
        <v>0</v>
      </c>
      <c r="H400" s="152">
        <v>0</v>
      </c>
      <c r="I400" s="152">
        <f t="shared" si="17"/>
        <v>0</v>
      </c>
      <c r="J400" s="153">
        <f t="shared" si="18"/>
        <v>15000</v>
      </c>
      <c r="K400" s="153">
        <f t="shared" si="19"/>
        <v>15000</v>
      </c>
    </row>
    <row r="401" spans="1:11" s="34" customFormat="1" ht="14.1" customHeight="1">
      <c r="A401" s="149">
        <v>391</v>
      </c>
      <c r="B401" s="150" t="s">
        <v>1025</v>
      </c>
      <c r="C401" s="150" t="s">
        <v>493</v>
      </c>
      <c r="D401" s="151" t="s">
        <v>494</v>
      </c>
      <c r="E401" s="149" t="s">
        <v>10</v>
      </c>
      <c r="F401" s="152">
        <v>15000</v>
      </c>
      <c r="G401" s="152">
        <v>0</v>
      </c>
      <c r="H401" s="152">
        <v>0</v>
      </c>
      <c r="I401" s="152">
        <f t="shared" ref="I401:I411" si="20">G401+H401</f>
        <v>0</v>
      </c>
      <c r="J401" s="153">
        <f t="shared" si="18"/>
        <v>15000</v>
      </c>
      <c r="K401" s="153">
        <f t="shared" si="19"/>
        <v>15000</v>
      </c>
    </row>
    <row r="402" spans="1:11" s="34" customFormat="1" ht="14.1" customHeight="1">
      <c r="A402" s="149">
        <v>392</v>
      </c>
      <c r="B402" s="150" t="s">
        <v>671</v>
      </c>
      <c r="C402" s="150" t="s">
        <v>493</v>
      </c>
      <c r="D402" s="151" t="s">
        <v>494</v>
      </c>
      <c r="E402" s="149" t="s">
        <v>10</v>
      </c>
      <c r="F402" s="152">
        <v>20000</v>
      </c>
      <c r="G402" s="152">
        <v>0</v>
      </c>
      <c r="H402" s="152">
        <v>0</v>
      </c>
      <c r="I402" s="152">
        <f t="shared" si="20"/>
        <v>0</v>
      </c>
      <c r="J402" s="153">
        <f t="shared" si="18"/>
        <v>20000</v>
      </c>
      <c r="K402" s="153">
        <f t="shared" si="19"/>
        <v>20000</v>
      </c>
    </row>
    <row r="403" spans="1:11" s="34" customFormat="1" ht="14.1" customHeight="1">
      <c r="A403" s="149">
        <v>393</v>
      </c>
      <c r="B403" s="150" t="s">
        <v>956</v>
      </c>
      <c r="C403" s="150" t="s">
        <v>493</v>
      </c>
      <c r="D403" s="151" t="s">
        <v>494</v>
      </c>
      <c r="E403" s="149" t="s">
        <v>9</v>
      </c>
      <c r="F403" s="152">
        <v>25000</v>
      </c>
      <c r="G403" s="152">
        <v>0</v>
      </c>
      <c r="H403" s="152">
        <v>0</v>
      </c>
      <c r="I403" s="152">
        <f t="shared" si="20"/>
        <v>0</v>
      </c>
      <c r="J403" s="153">
        <f t="shared" si="18"/>
        <v>25000</v>
      </c>
      <c r="K403" s="153">
        <f t="shared" si="19"/>
        <v>25000</v>
      </c>
    </row>
    <row r="404" spans="1:11" s="34" customFormat="1" ht="14.1" customHeight="1">
      <c r="A404" s="149">
        <v>394</v>
      </c>
      <c r="B404" s="150" t="s">
        <v>672</v>
      </c>
      <c r="C404" s="150" t="s">
        <v>493</v>
      </c>
      <c r="D404" s="151" t="s">
        <v>494</v>
      </c>
      <c r="E404" s="149" t="s">
        <v>9</v>
      </c>
      <c r="F404" s="152">
        <v>25000</v>
      </c>
      <c r="G404" s="152">
        <v>0</v>
      </c>
      <c r="H404" s="152">
        <v>0</v>
      </c>
      <c r="I404" s="152">
        <f t="shared" si="20"/>
        <v>0</v>
      </c>
      <c r="J404" s="153">
        <f t="shared" si="18"/>
        <v>25000</v>
      </c>
      <c r="K404" s="153">
        <f t="shared" si="19"/>
        <v>25000</v>
      </c>
    </row>
    <row r="405" spans="1:11" s="34" customFormat="1" ht="14.1" customHeight="1">
      <c r="A405" s="149">
        <v>395</v>
      </c>
      <c r="B405" s="150" t="s">
        <v>673</v>
      </c>
      <c r="C405" s="150" t="s">
        <v>493</v>
      </c>
      <c r="D405" s="151" t="s">
        <v>494</v>
      </c>
      <c r="E405" s="149" t="s">
        <v>9</v>
      </c>
      <c r="F405" s="152">
        <v>25000</v>
      </c>
      <c r="G405" s="152">
        <v>0</v>
      </c>
      <c r="H405" s="152">
        <v>0</v>
      </c>
      <c r="I405" s="152">
        <f t="shared" si="20"/>
        <v>0</v>
      </c>
      <c r="J405" s="153">
        <f t="shared" si="18"/>
        <v>25000</v>
      </c>
      <c r="K405" s="153">
        <f t="shared" si="19"/>
        <v>25000</v>
      </c>
    </row>
    <row r="406" spans="1:11" s="34" customFormat="1" ht="14.1" customHeight="1">
      <c r="A406" s="149">
        <v>396</v>
      </c>
      <c r="B406" s="150" t="s">
        <v>774</v>
      </c>
      <c r="C406" s="150" t="s">
        <v>493</v>
      </c>
      <c r="D406" s="151" t="s">
        <v>494</v>
      </c>
      <c r="E406" s="149" t="s">
        <v>9</v>
      </c>
      <c r="F406" s="152">
        <v>20000</v>
      </c>
      <c r="G406" s="152">
        <v>0</v>
      </c>
      <c r="H406" s="152">
        <v>0</v>
      </c>
      <c r="I406" s="152">
        <f t="shared" si="20"/>
        <v>0</v>
      </c>
      <c r="J406" s="153">
        <f t="shared" si="18"/>
        <v>20000</v>
      </c>
      <c r="K406" s="153">
        <f t="shared" si="19"/>
        <v>20000</v>
      </c>
    </row>
    <row r="407" spans="1:11" s="34" customFormat="1" ht="14.1" customHeight="1">
      <c r="A407" s="149">
        <v>397</v>
      </c>
      <c r="B407" s="150" t="s">
        <v>563</v>
      </c>
      <c r="C407" s="150" t="s">
        <v>493</v>
      </c>
      <c r="D407" s="151" t="s">
        <v>494</v>
      </c>
      <c r="E407" s="149" t="s">
        <v>10</v>
      </c>
      <c r="F407" s="152">
        <v>12000</v>
      </c>
      <c r="G407" s="152">
        <v>0</v>
      </c>
      <c r="H407" s="152">
        <v>0</v>
      </c>
      <c r="I407" s="152">
        <f t="shared" si="20"/>
        <v>0</v>
      </c>
      <c r="J407" s="153">
        <f t="shared" si="18"/>
        <v>12000</v>
      </c>
      <c r="K407" s="153">
        <f t="shared" si="19"/>
        <v>12000</v>
      </c>
    </row>
    <row r="408" spans="1:11" s="34" customFormat="1" ht="14.1" customHeight="1">
      <c r="A408" s="149">
        <v>398</v>
      </c>
      <c r="B408" s="150" t="s">
        <v>775</v>
      </c>
      <c r="C408" s="150" t="s">
        <v>493</v>
      </c>
      <c r="D408" s="151" t="s">
        <v>494</v>
      </c>
      <c r="E408" s="149" t="s">
        <v>10</v>
      </c>
      <c r="F408" s="152">
        <v>25000</v>
      </c>
      <c r="G408" s="152">
        <v>0</v>
      </c>
      <c r="H408" s="152">
        <v>0</v>
      </c>
      <c r="I408" s="152">
        <f t="shared" si="20"/>
        <v>0</v>
      </c>
      <c r="J408" s="153">
        <f t="shared" si="18"/>
        <v>25000</v>
      </c>
      <c r="K408" s="153">
        <f t="shared" si="19"/>
        <v>25000</v>
      </c>
    </row>
    <row r="409" spans="1:11" s="34" customFormat="1" ht="14.1" customHeight="1">
      <c r="A409" s="149">
        <v>399</v>
      </c>
      <c r="B409" s="150" t="s">
        <v>560</v>
      </c>
      <c r="C409" s="150" t="s">
        <v>493</v>
      </c>
      <c r="D409" s="151" t="s">
        <v>494</v>
      </c>
      <c r="E409" s="149" t="s">
        <v>9</v>
      </c>
      <c r="F409" s="152">
        <v>20000</v>
      </c>
      <c r="G409" s="152">
        <v>0</v>
      </c>
      <c r="H409" s="152">
        <v>0</v>
      </c>
      <c r="I409" s="152">
        <f t="shared" si="20"/>
        <v>0</v>
      </c>
      <c r="J409" s="153">
        <f t="shared" si="18"/>
        <v>20000</v>
      </c>
      <c r="K409" s="153">
        <f t="shared" si="19"/>
        <v>20000</v>
      </c>
    </row>
    <row r="410" spans="1:11" s="34" customFormat="1" ht="14.1" customHeight="1">
      <c r="A410" s="149">
        <v>400</v>
      </c>
      <c r="B410" s="150" t="s">
        <v>1297</v>
      </c>
      <c r="C410" s="150" t="s">
        <v>493</v>
      </c>
      <c r="D410" s="151" t="s">
        <v>494</v>
      </c>
      <c r="E410" s="149" t="s">
        <v>9</v>
      </c>
      <c r="F410" s="152">
        <v>25000</v>
      </c>
      <c r="G410" s="152">
        <v>0</v>
      </c>
      <c r="H410" s="152">
        <v>0</v>
      </c>
      <c r="I410" s="152">
        <f t="shared" si="20"/>
        <v>0</v>
      </c>
      <c r="J410" s="153">
        <f t="shared" si="18"/>
        <v>25000</v>
      </c>
      <c r="K410" s="153">
        <f t="shared" si="19"/>
        <v>25000</v>
      </c>
    </row>
    <row r="411" spans="1:11" s="34" customFormat="1" ht="14.1" customHeight="1">
      <c r="A411" s="149">
        <v>401</v>
      </c>
      <c r="B411" s="150" t="s">
        <v>1717</v>
      </c>
      <c r="C411" s="150" t="s">
        <v>493</v>
      </c>
      <c r="D411" s="151" t="s">
        <v>494</v>
      </c>
      <c r="E411" s="149" t="s">
        <v>10</v>
      </c>
      <c r="F411" s="152">
        <v>20000</v>
      </c>
      <c r="G411" s="152">
        <v>0</v>
      </c>
      <c r="H411" s="152">
        <v>0</v>
      </c>
      <c r="I411" s="152">
        <f t="shared" si="20"/>
        <v>0</v>
      </c>
      <c r="J411" s="153">
        <f t="shared" si="18"/>
        <v>20000</v>
      </c>
      <c r="K411" s="153">
        <f t="shared" si="19"/>
        <v>20000</v>
      </c>
    </row>
    <row r="412" spans="1:11" ht="17.100000000000001" customHeight="1">
      <c r="A412" s="155"/>
      <c r="B412" s="274" t="s">
        <v>8</v>
      </c>
      <c r="C412" s="274"/>
      <c r="D412" s="274"/>
      <c r="E412" s="275"/>
      <c r="F412" s="156">
        <f>SUM(F11:F411)</f>
        <v>10008190.609999999</v>
      </c>
      <c r="G412" s="156">
        <f t="shared" ref="G412:K412" si="21">SUM(G11:G411)</f>
        <v>358041.97000000003</v>
      </c>
      <c r="H412" s="156">
        <f t="shared" si="21"/>
        <v>6612.5</v>
      </c>
      <c r="I412" s="156">
        <f t="shared" si="21"/>
        <v>364654.47000000003</v>
      </c>
      <c r="J412" s="156">
        <f t="shared" si="21"/>
        <v>10008190.609999999</v>
      </c>
      <c r="K412" s="156">
        <f t="shared" si="21"/>
        <v>9643536.1399999987</v>
      </c>
    </row>
    <row r="413" spans="1:11" ht="12" customHeight="1">
      <c r="A413" s="269" t="s">
        <v>1319</v>
      </c>
      <c r="B413" s="269"/>
      <c r="C413" s="269"/>
      <c r="D413" s="269"/>
      <c r="E413" s="269"/>
      <c r="F413" s="269"/>
      <c r="G413" s="269"/>
      <c r="H413" s="269"/>
      <c r="I413" s="269"/>
      <c r="J413" s="269"/>
      <c r="K413" s="269"/>
    </row>
    <row r="414" spans="1:11" ht="12.75" customHeight="1">
      <c r="A414" s="269" t="s">
        <v>1731</v>
      </c>
      <c r="B414" s="269"/>
      <c r="C414" s="269"/>
      <c r="D414" s="269"/>
      <c r="E414" s="269"/>
      <c r="F414" s="269"/>
      <c r="G414" s="269"/>
      <c r="H414" s="269"/>
      <c r="I414" s="269"/>
      <c r="J414" s="269"/>
      <c r="K414" s="269"/>
    </row>
    <row r="415" spans="1:11" ht="9.75" customHeight="1">
      <c r="A415" s="126"/>
      <c r="B415" s="126"/>
      <c r="C415" s="126"/>
      <c r="D415" s="162"/>
      <c r="E415" s="127"/>
      <c r="F415" s="128"/>
      <c r="G415" s="128"/>
      <c r="H415" s="128"/>
      <c r="I415" s="128"/>
      <c r="J415" s="128"/>
      <c r="K415" s="128"/>
    </row>
    <row r="416" spans="1:11" ht="17.100000000000001" customHeight="1">
      <c r="A416" s="126"/>
      <c r="B416" s="126" t="s">
        <v>7</v>
      </c>
      <c r="C416" s="127"/>
      <c r="D416" s="162" t="s">
        <v>5</v>
      </c>
      <c r="E416" s="127"/>
      <c r="F416" s="128"/>
      <c r="G416" s="128"/>
      <c r="H416" s="128" t="s">
        <v>6</v>
      </c>
      <c r="I416" s="128"/>
      <c r="J416" s="128"/>
      <c r="K416" s="128"/>
    </row>
    <row r="417" spans="1:11" ht="12" customHeight="1">
      <c r="A417" s="126"/>
      <c r="B417" s="126"/>
      <c r="C417" s="127"/>
      <c r="D417" s="162"/>
      <c r="E417" s="127"/>
      <c r="F417" s="128"/>
      <c r="G417" s="128"/>
      <c r="H417" s="128"/>
      <c r="I417" s="128"/>
      <c r="J417" s="128"/>
      <c r="K417" s="128"/>
    </row>
    <row r="418" spans="1:11" ht="14.25" customHeight="1">
      <c r="A418" s="126"/>
      <c r="B418" s="129"/>
      <c r="C418" s="126"/>
      <c r="D418" s="130"/>
      <c r="E418" s="131"/>
      <c r="F418" s="128"/>
      <c r="G418" s="128"/>
      <c r="H418" s="128"/>
      <c r="I418" s="128"/>
      <c r="J418" s="128"/>
      <c r="K418" s="128"/>
    </row>
    <row r="419" spans="1:11" ht="17.100000000000001" customHeight="1">
      <c r="A419" s="126"/>
      <c r="B419" s="129" t="s">
        <v>788</v>
      </c>
      <c r="C419" s="129"/>
      <c r="D419" s="130" t="s">
        <v>608</v>
      </c>
      <c r="E419" s="131"/>
      <c r="F419" s="147"/>
      <c r="G419" s="129"/>
      <c r="H419" s="129" t="s">
        <v>996</v>
      </c>
      <c r="I419" s="126"/>
      <c r="J419" s="128"/>
      <c r="K419" s="128"/>
    </row>
    <row r="420" spans="1:11" ht="17.100000000000001" customHeight="1">
      <c r="A420" s="126"/>
      <c r="B420" s="132" t="s">
        <v>787</v>
      </c>
      <c r="C420" s="132"/>
      <c r="D420" s="133" t="s">
        <v>607</v>
      </c>
      <c r="E420" s="134"/>
      <c r="F420" s="135"/>
      <c r="G420" s="132"/>
      <c r="H420" s="132" t="s">
        <v>997</v>
      </c>
      <c r="I420" s="126"/>
      <c r="J420" s="128"/>
      <c r="K420" s="128"/>
    </row>
    <row r="421" spans="1:11" ht="17.100000000000001" customHeight="1">
      <c r="A421" s="136"/>
      <c r="B421" s="25"/>
      <c r="C421" s="25"/>
      <c r="D421" s="137"/>
      <c r="E421" s="138"/>
      <c r="F421" s="28"/>
      <c r="G421" s="28"/>
      <c r="H421" s="28"/>
      <c r="I421" s="28"/>
      <c r="J421" s="28"/>
      <c r="K421" s="28"/>
    </row>
    <row r="422" spans="1:11">
      <c r="A422" s="25"/>
      <c r="B422" s="25"/>
      <c r="C422" s="25"/>
      <c r="D422" s="26"/>
      <c r="E422" s="27"/>
      <c r="F422" s="28"/>
      <c r="G422" s="28"/>
      <c r="H422" s="28"/>
      <c r="I422" s="28"/>
      <c r="J422" s="28"/>
      <c r="K422" s="29"/>
    </row>
    <row r="423" spans="1:11">
      <c r="A423" s="139"/>
      <c r="B423" s="139"/>
      <c r="C423" s="139"/>
      <c r="D423" s="140"/>
      <c r="E423" s="141"/>
      <c r="F423" s="142"/>
      <c r="G423" s="142"/>
      <c r="H423" s="142"/>
      <c r="I423" s="142"/>
      <c r="J423" s="142"/>
      <c r="K423" s="142"/>
    </row>
    <row r="424" spans="1:11">
      <c r="A424" s="139"/>
      <c r="B424" s="139"/>
      <c r="C424" s="139"/>
      <c r="D424" s="140"/>
      <c r="E424" s="141"/>
      <c r="F424" s="142"/>
      <c r="G424" s="142"/>
      <c r="H424" s="142"/>
      <c r="I424" s="142"/>
      <c r="J424" s="142"/>
      <c r="K424" s="142"/>
    </row>
    <row r="427" spans="1:11">
      <c r="D427" s="32"/>
      <c r="E427" s="33"/>
    </row>
    <row r="428" spans="1:11" s="31" customFormat="1">
      <c r="A428"/>
      <c r="B428"/>
      <c r="C428"/>
      <c r="D428" s="32"/>
      <c r="E428" s="33"/>
    </row>
    <row r="429" spans="1:11" s="31" customFormat="1">
      <c r="A429"/>
      <c r="B429"/>
      <c r="C429"/>
      <c r="D429" s="32"/>
      <c r="E429" s="33"/>
    </row>
    <row r="430" spans="1:11" s="31" customFormat="1">
      <c r="A430"/>
      <c r="B430"/>
      <c r="C430"/>
      <c r="D430" s="32"/>
      <c r="E430" s="33"/>
    </row>
    <row r="431" spans="1:11" s="31" customFormat="1">
      <c r="A431"/>
      <c r="B431"/>
      <c r="C431"/>
      <c r="D431" s="32"/>
      <c r="E431" s="33"/>
    </row>
    <row r="432" spans="1:11" s="31" customFormat="1">
      <c r="A432"/>
      <c r="B432"/>
      <c r="C432"/>
      <c r="D432" s="32"/>
      <c r="E432" s="33"/>
    </row>
  </sheetData>
  <sortState ref="A11:K411">
    <sortCondition ref="B11:B411"/>
  </sortState>
  <mergeCells count="17">
    <mergeCell ref="A414:K414"/>
    <mergeCell ref="G9:H9"/>
    <mergeCell ref="I9:I10"/>
    <mergeCell ref="J9:J10"/>
    <mergeCell ref="K9:K10"/>
    <mergeCell ref="B412:E412"/>
    <mergeCell ref="A413:K413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FIJA ABRIL 2025  </vt:lpstr>
      <vt:lpstr>TEMPORAL ABRIL 2025</vt:lpstr>
      <vt:lpstr>TEMPORAL PROGEF ABRIL 2025 </vt:lpstr>
      <vt:lpstr>VIGILANCIA ABRIL 2025</vt:lpstr>
      <vt:lpstr>'FIJA ABRIL 2025  '!_Hlk127362179</vt:lpstr>
      <vt:lpstr>'FIJA ABRIL 2025  '!Área_de_impresión</vt:lpstr>
      <vt:lpstr>'TEMPORAL ABRIL 2025'!Área_de_impresión</vt:lpstr>
      <vt:lpstr>'VIGILANCIA ABRIL 2025'!Área_de_impresión</vt:lpstr>
      <vt:lpstr>'FIJA ABRIL 2025  '!Títulos_a_imprimir</vt:lpstr>
      <vt:lpstr>'TEMPORAL ABRIL 2025'!Títulos_a_imprimir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Karen Espinal</cp:lastModifiedBy>
  <cp:lastPrinted>2025-04-07T18:43:13Z</cp:lastPrinted>
  <dcterms:created xsi:type="dcterms:W3CDTF">2020-08-19T16:00:30Z</dcterms:created>
  <dcterms:modified xsi:type="dcterms:W3CDTF">2025-05-09T23:59:12Z</dcterms:modified>
</cp:coreProperties>
</file>