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febrero 2025\"/>
    </mc:Choice>
  </mc:AlternateContent>
  <bookViews>
    <workbookView xWindow="0" yWindow="0" windowWidth="28800" windowHeight="12210"/>
  </bookViews>
  <sheets>
    <sheet name="LIBRO DE BANCO FEBRERO 2025" sheetId="12" r:id="rId1"/>
  </sheets>
  <definedNames>
    <definedName name="_xlnm.Print_Area" localSheetId="0">'LIBRO DE BANCO FEBRERO 2025'!$A$1:$I$78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FEBRERO 2025'!$1:$5</definedName>
  </definedNames>
  <calcPr calcId="162913"/>
</workbook>
</file>

<file path=xl/calcChain.xml><?xml version="1.0" encoding="utf-8"?>
<calcChain xmlns="http://schemas.openxmlformats.org/spreadsheetml/2006/main">
  <c r="I70" i="12" l="1"/>
  <c r="I71" i="12" s="1"/>
  <c r="I59" i="12"/>
  <c r="I60" i="12" s="1"/>
  <c r="I61" i="12" s="1"/>
  <c r="I62" i="12" s="1"/>
  <c r="I63" i="12" s="1"/>
  <c r="I64" i="12" s="1"/>
  <c r="I65" i="12" s="1"/>
  <c r="I10" i="12"/>
  <c r="I11" i="12" s="1"/>
  <c r="I12" i="12" s="1"/>
  <c r="I74" i="12" l="1"/>
  <c r="H54" i="12"/>
  <c r="G54" i="12"/>
  <c r="I30" i="12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52" i="12" s="1"/>
  <c r="I53" i="12" s="1"/>
  <c r="I54" i="12" s="1"/>
  <c r="H72" i="12" l="1"/>
  <c r="G72" i="12"/>
  <c r="I72" i="12"/>
  <c r="H65" i="12"/>
  <c r="G65" i="12"/>
  <c r="H25" i="12"/>
  <c r="G25" i="12"/>
  <c r="I24" i="12"/>
  <c r="I25" i="12" s="1"/>
  <c r="H19" i="12"/>
  <c r="G19" i="12"/>
  <c r="I17" i="12"/>
  <c r="I18" i="12" s="1"/>
  <c r="I19" i="12" s="1"/>
  <c r="H12" i="12"/>
  <c r="G12" i="12"/>
  <c r="G75" i="12" l="1"/>
  <c r="H75" i="12"/>
  <c r="I75" i="12"/>
</calcChain>
</file>

<file path=xl/sharedStrings.xml><?xml version="1.0" encoding="utf-8"?>
<sst xmlns="http://schemas.openxmlformats.org/spreadsheetml/2006/main" count="234" uniqueCount="61">
  <si>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</si>
  <si>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</si>
  <si>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</si>
  <si>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</si>
  <si>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</si>
  <si>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</si>
  <si>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</si>
  <si>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</si>
  <si>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</si>
  <si>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</si>
  <si>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</si>
  <si>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</si>
  <si>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</si>
  <si>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</si>
  <si>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</si>
  <si>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</si>
  <si>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</si>
  <si>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</si>
  <si>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</si>
  <si>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</si>
  <si>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</si>
  <si>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</si>
  <si>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</si>
  <si>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</si>
  <si>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</si>
  <si>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Director Financiero</t>
  </si>
  <si>
    <t>COMISIÓN MANEJO DE CUENTA</t>
  </si>
  <si>
    <t>9990002</t>
  </si>
  <si>
    <t>Banco de Reservas</t>
  </si>
  <si>
    <t>Empleados de la DGBN</t>
  </si>
  <si>
    <t>Impuestos</t>
  </si>
  <si>
    <t>Comision</t>
  </si>
  <si>
    <t>Asignacion Cuota de Pago Debito</t>
  </si>
  <si>
    <t>Transferencia automatica Recibida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</si>
  <si>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</si>
  <si>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</si>
  <si>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</si>
  <si>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</si>
  <si>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</si>
  <si>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Felipe López García</t>
  </si>
  <si>
    <t>CARGO BALANCE</t>
  </si>
  <si>
    <t>COMISION DE CUENTA</t>
  </si>
  <si>
    <t>BALANCE INICIAL</t>
  </si>
  <si>
    <t>Direccion Financiera</t>
  </si>
  <si>
    <t>Tipo
Transacción</t>
  </si>
  <si>
    <t>LIBRO BANCO</t>
  </si>
  <si>
    <t>BALANCE GENERAL</t>
  </si>
  <si>
    <t>Encardo de Contabilidad</t>
  </si>
  <si>
    <t>Francisco De Leon Grullon</t>
  </si>
  <si>
    <t>TRANSFERENCIA DE TESORERIA</t>
  </si>
  <si>
    <t>45240000000002</t>
  </si>
  <si>
    <t>55267</t>
  </si>
  <si>
    <t>55304</t>
  </si>
  <si>
    <t>55335</t>
  </si>
  <si>
    <t>55350</t>
  </si>
  <si>
    <t>55353</t>
  </si>
  <si>
    <t>00023</t>
  </si>
  <si>
    <t>5170040165</t>
  </si>
  <si>
    <t>9607579717</t>
  </si>
  <si>
    <t>314-000162-4</t>
  </si>
  <si>
    <t>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</si>
</sst>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4">
    <xf numFmtId="0" fontId="0" fillId="0" borderId="0"/>
    <xf numFmtId="0" fontId="2" fillId="0" borderId="12"/>
    <xf numFmtId="0" fontId="2" fillId="0" borderId="12"/>
    <xf numFmtId="0" fontId="2" fillId="0" borderId="12"/>
    <xf numFmtId="0" fontId="2" fillId="0" borderId="12"/>
    <xf numFmtId="43" fontId="3" fillId="0" borderId="12" applyFont="0" applyFill="0" applyBorder="0" applyAlignment="0" applyProtection="0"/>
    <xf numFmtId="165" fontId="2" fillId="0" borderId="12" applyFont="0" applyFill="0" applyBorder="0" applyAlignment="0" applyProtection="0"/>
    <xf numFmtId="0" fontId="1" fillId="0" borderId="12"/>
    <xf numFmtId="43" fontId="1" fillId="0" borderId="12" applyFont="0" applyFill="0" applyBorder="0" applyAlignment="0" applyProtection="0"/>
    <xf numFmtId="0" fontId="1" fillId="0" borderId="12"/>
    <xf numFmtId="0" fontId="1" fillId="0" borderId="12"/>
    <xf numFmtId="0" fontId="1" fillId="0" borderId="12"/>
    <xf numFmtId="0" fontId="1" fillId="0" borderId="12"/>
    <xf numFmtId="165" fontId="1" fillId="0" borderId="12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4" fontId="4" fillId="4" borderId="22" xfId="2" applyNumberFormat="1" applyFont="1" applyFill="1" applyBorder="1" applyAlignment="1">
      <alignment horizontal="left" vertical="center"/>
    </xf>
    <xf numFmtId="4" fontId="8" fillId="4" borderId="22" xfId="0" applyNumberFormat="1" applyFont="1" applyFill="1" applyBorder="1" applyAlignment="1">
      <alignment horizontal="left" vertical="center"/>
    </xf>
    <xf numFmtId="164" fontId="9" fillId="4" borderId="22" xfId="0" applyNumberFormat="1" applyFont="1" applyFill="1" applyBorder="1" applyAlignment="1">
      <alignment horizontal="center" vertical="center"/>
    </xf>
    <xf numFmtId="0" fontId="9" fillId="4" borderId="22" xfId="2" applyFont="1" applyFill="1" applyBorder="1" applyAlignment="1">
      <alignment horizontal="left" vertical="center"/>
    </xf>
    <xf numFmtId="49" fontId="9" fillId="4" borderId="22" xfId="0" applyNumberFormat="1" applyFont="1" applyFill="1" applyBorder="1" applyAlignment="1">
      <alignment horizontal="left" vertical="center"/>
    </xf>
    <xf numFmtId="4" fontId="9" fillId="4" borderId="22" xfId="0" applyNumberFormat="1" applyFont="1" applyFill="1" applyBorder="1" applyAlignment="1">
      <alignment horizontal="right" vertical="center"/>
    </xf>
    <xf numFmtId="4" fontId="5" fillId="5" borderId="21" xfId="0" applyNumberFormat="1" applyFont="1" applyFill="1" applyBorder="1" applyAlignment="1">
      <alignment vertical="center"/>
    </xf>
    <xf numFmtId="4" fontId="5" fillId="5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3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4" fontId="4" fillId="4" borderId="23" xfId="2" applyNumberFormat="1" applyFont="1" applyFill="1" applyBorder="1" applyAlignment="1">
      <alignment horizontal="left" vertical="center"/>
    </xf>
    <xf numFmtId="4" fontId="4" fillId="4" borderId="23" xfId="0" applyNumberFormat="1" applyFont="1" applyFill="1" applyBorder="1" applyAlignment="1">
      <alignment horizontal="left" vertical="center"/>
    </xf>
    <xf numFmtId="164" fontId="9" fillId="4" borderId="23" xfId="0" applyNumberFormat="1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49" fontId="9" fillId="4" borderId="23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4" fontId="4" fillId="4" borderId="22" xfId="0" applyNumberFormat="1" applyFont="1" applyFill="1" applyBorder="1" applyAlignment="1">
      <alignment horizontal="left" vertical="center"/>
    </xf>
    <xf numFmtId="0" fontId="9" fillId="4" borderId="22" xfId="2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left" vertical="center"/>
    </xf>
    <xf numFmtId="14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4" fontId="5" fillId="5" borderId="22" xfId="0" applyNumberFormat="1" applyFont="1" applyFill="1" applyBorder="1" applyAlignment="1">
      <alignment vertical="center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left" vertical="center"/>
    </xf>
    <xf numFmtId="0" fontId="6" fillId="0" borderId="17" xfId="0" applyFont="1" applyBorder="1" applyAlignment="1">
      <alignment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4" fontId="6" fillId="4" borderId="22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vertical="center" wrapText="1"/>
    </xf>
    <xf numFmtId="14" fontId="6" fillId="0" borderId="22" xfId="0" applyNumberFormat="1" applyFont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/>
    <xf numFmtId="4" fontId="5" fillId="2" borderId="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4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14" fontId="4" fillId="0" borderId="2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right" wrapText="1"/>
    </xf>
    <xf numFmtId="4" fontId="5" fillId="5" borderId="16" xfId="0" applyNumberFormat="1" applyFont="1" applyFill="1" applyBorder="1"/>
    <xf numFmtId="4" fontId="5" fillId="0" borderId="5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</cellXfs>
  <cellStyles count="14"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104774</xdr:rowOff>
    </xdr:from>
    <xdr:to>
      <xdr:col>4</xdr:col>
      <xdr:colOff>862341</xdr:colOff>
      <xdr:row>1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04774"/>
          <a:ext cx="2767341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tabSelected="1" view="pageBreakPreview" zoomScaleNormal="100" zoomScaleSheetLayoutView="100" workbookViewId="0">
      <selection activeCell="E30" sqref="E30"/>
    </sheetView>
  </sheetViews>
  <sheetFormatPr baseColWidth="10" defaultRowHeight="15" customHeight="1"/>
  <cols>
    <col min="1" max="1" width="16.2851562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8.42578125" style="1" customWidth="1"/>
    <col min="6" max="6" width="12" style="1" bestFit="1" customWidth="1"/>
    <col min="7" max="7" width="19.28515625" style="1" bestFit="1" customWidth="1"/>
    <col min="8" max="8" width="15.28515625" style="1" bestFit="1" customWidth="1"/>
    <col min="9" max="9" width="19.28515625" style="1" bestFit="1" customWidth="1"/>
    <col min="10" max="16384" width="11.42578125" style="1"/>
  </cols>
  <sheetData>
    <row r="1" spans="1:9" ht="99.95" customHeight="1">
      <c r="A1" s="92"/>
      <c r="B1" s="92"/>
      <c r="C1" s="92"/>
      <c r="D1" s="92"/>
      <c r="E1" s="92"/>
      <c r="F1" s="92"/>
      <c r="G1" s="92"/>
      <c r="H1" s="92"/>
      <c r="I1" s="92"/>
    </row>
    <row r="2" spans="1:9" ht="15.95" customHeight="1">
      <c r="A2" s="113" t="s">
        <v>43</v>
      </c>
      <c r="B2" s="114"/>
      <c r="C2" s="114"/>
      <c r="D2" s="114"/>
      <c r="E2" s="114"/>
      <c r="F2" s="114"/>
      <c r="G2" s="114"/>
      <c r="H2" s="114"/>
      <c r="I2" s="115"/>
    </row>
    <row r="3" spans="1:9" ht="15.95" customHeight="1">
      <c r="A3" s="116" t="s">
        <v>45</v>
      </c>
      <c r="B3" s="117"/>
      <c r="C3" s="117"/>
      <c r="D3" s="117"/>
      <c r="E3" s="117"/>
      <c r="F3" s="117"/>
      <c r="G3" s="117"/>
      <c r="H3" s="117"/>
      <c r="I3" s="117"/>
    </row>
    <row r="4" spans="1:9" ht="15.95" customHeight="1">
      <c r="A4" s="118" t="s">
        <v>60</v>
      </c>
      <c r="B4" s="99"/>
      <c r="C4" s="99"/>
      <c r="D4" s="99"/>
      <c r="E4" s="99"/>
      <c r="F4" s="99"/>
      <c r="G4" s="99"/>
      <c r="H4" s="99"/>
      <c r="I4" s="100"/>
    </row>
    <row r="5" spans="1:9" ht="15.95" customHeight="1">
      <c r="A5" s="98" t="s">
        <v>1</v>
      </c>
      <c r="B5" s="99"/>
      <c r="C5" s="99"/>
      <c r="D5" s="99"/>
      <c r="E5" s="99"/>
      <c r="F5" s="99"/>
      <c r="G5" s="99"/>
      <c r="H5" s="99"/>
      <c r="I5" s="100"/>
    </row>
    <row r="6" spans="1:9" ht="15.95" customHeight="1">
      <c r="A6" s="72"/>
      <c r="B6" s="2"/>
      <c r="C6" s="2"/>
      <c r="D6" s="2"/>
      <c r="E6" s="2"/>
      <c r="F6" s="2"/>
      <c r="G6" s="2"/>
      <c r="H6" s="2"/>
      <c r="I6" s="2"/>
    </row>
    <row r="7" spans="1:9" ht="15.95" customHeight="1">
      <c r="A7" s="95" t="s">
        <v>13</v>
      </c>
      <c r="B7" s="96"/>
      <c r="C7" s="96"/>
      <c r="D7" s="96"/>
      <c r="E7" s="96"/>
      <c r="F7" s="96"/>
      <c r="G7" s="96"/>
      <c r="H7" s="96"/>
      <c r="I7" s="97"/>
    </row>
    <row r="8" spans="1:9" ht="15.95" customHeight="1">
      <c r="A8" s="109" t="s">
        <v>42</v>
      </c>
      <c r="B8" s="109"/>
      <c r="C8" s="109"/>
      <c r="D8" s="109"/>
      <c r="E8" s="109"/>
      <c r="F8" s="109"/>
      <c r="G8" s="109"/>
      <c r="H8" s="109"/>
      <c r="I8" s="3">
        <v>1261.8899999999994</v>
      </c>
    </row>
    <row r="9" spans="1:9" ht="43.5" customHeight="1">
      <c r="A9" s="4" t="s">
        <v>2</v>
      </c>
      <c r="B9" s="5" t="s">
        <v>3</v>
      </c>
      <c r="C9" s="5" t="s">
        <v>4</v>
      </c>
      <c r="D9" s="6" t="s">
        <v>5</v>
      </c>
      <c r="E9" s="6" t="s">
        <v>44</v>
      </c>
      <c r="F9" s="6" t="s">
        <v>7</v>
      </c>
      <c r="G9" s="5" t="s">
        <v>8</v>
      </c>
      <c r="H9" s="6" t="s">
        <v>9</v>
      </c>
      <c r="I9" s="6" t="s">
        <v>10</v>
      </c>
    </row>
    <row r="10" spans="1:9" ht="15.95" customHeight="1">
      <c r="A10" s="7" t="s">
        <v>14</v>
      </c>
      <c r="B10" s="8" t="s">
        <v>28</v>
      </c>
      <c r="C10" s="9" t="s">
        <v>26</v>
      </c>
      <c r="D10" s="10">
        <v>45716</v>
      </c>
      <c r="E10" s="11" t="s">
        <v>31</v>
      </c>
      <c r="F10" s="12" t="s">
        <v>27</v>
      </c>
      <c r="G10" s="13">
        <v>0</v>
      </c>
      <c r="H10" s="13">
        <v>175</v>
      </c>
      <c r="I10" s="13">
        <f>+I8+G10-H10</f>
        <v>1086.8899999999994</v>
      </c>
    </row>
    <row r="11" spans="1:9" s="71" customFormat="1" ht="15.95" customHeight="1">
      <c r="A11" s="7" t="s">
        <v>14</v>
      </c>
      <c r="B11" s="8" t="s">
        <v>28</v>
      </c>
      <c r="C11" s="9" t="s">
        <v>49</v>
      </c>
      <c r="D11" s="10">
        <v>45716</v>
      </c>
      <c r="E11" s="11" t="s">
        <v>21</v>
      </c>
      <c r="F11" s="12" t="s">
        <v>50</v>
      </c>
      <c r="G11" s="13">
        <v>39268.83</v>
      </c>
      <c r="H11" s="13">
        <v>0</v>
      </c>
      <c r="I11" s="13">
        <f>+I10+G11-H11</f>
        <v>40355.72</v>
      </c>
    </row>
    <row r="12" spans="1:9" ht="24.95" customHeight="1">
      <c r="A12" s="110" t="s">
        <v>12</v>
      </c>
      <c r="B12" s="111"/>
      <c r="C12" s="111"/>
      <c r="D12" s="111"/>
      <c r="E12" s="111"/>
      <c r="F12" s="112"/>
      <c r="G12" s="14">
        <f>SUM(G10)</f>
        <v>0</v>
      </c>
      <c r="H12" s="14">
        <f>SUM(H10)</f>
        <v>175</v>
      </c>
      <c r="I12" s="15">
        <f>+I11</f>
        <v>40355.72</v>
      </c>
    </row>
    <row r="13" spans="1:9" ht="15.75" customHeight="1">
      <c r="B13" s="16"/>
      <c r="C13" s="17"/>
      <c r="H13" s="16"/>
      <c r="I13" s="18"/>
    </row>
    <row r="14" spans="1:9" ht="19.5" customHeight="1">
      <c r="A14" s="98" t="s">
        <v>0</v>
      </c>
      <c r="B14" s="98"/>
      <c r="C14" s="98"/>
      <c r="D14" s="98"/>
      <c r="E14" s="98"/>
      <c r="F14" s="98"/>
      <c r="G14" s="98"/>
      <c r="H14" s="98"/>
      <c r="I14" s="98"/>
    </row>
    <row r="15" spans="1:9" ht="18.75" customHeight="1">
      <c r="A15" s="109" t="s">
        <v>42</v>
      </c>
      <c r="B15" s="109"/>
      <c r="C15" s="109"/>
      <c r="D15" s="109"/>
      <c r="E15" s="109"/>
      <c r="F15" s="109"/>
      <c r="G15" s="109"/>
      <c r="H15" s="109"/>
      <c r="I15" s="3">
        <v>2932.6799999999675</v>
      </c>
    </row>
    <row r="16" spans="1:9" ht="42.75" customHeight="1">
      <c r="A16" s="4" t="s">
        <v>2</v>
      </c>
      <c r="B16" s="19" t="s">
        <v>3</v>
      </c>
      <c r="C16" s="19" t="s">
        <v>4</v>
      </c>
      <c r="D16" s="4" t="s">
        <v>5</v>
      </c>
      <c r="E16" s="4" t="s">
        <v>6</v>
      </c>
      <c r="F16" s="4" t="s">
        <v>7</v>
      </c>
      <c r="G16" s="5" t="s">
        <v>8</v>
      </c>
      <c r="H16" s="6" t="s">
        <v>9</v>
      </c>
      <c r="I16" s="6" t="s">
        <v>10</v>
      </c>
    </row>
    <row r="17" spans="1:9" ht="15.95" customHeight="1">
      <c r="A17" s="20" t="s">
        <v>11</v>
      </c>
      <c r="B17" s="21" t="s">
        <v>29</v>
      </c>
      <c r="C17" s="22" t="s">
        <v>40</v>
      </c>
      <c r="D17" s="23">
        <v>45716</v>
      </c>
      <c r="E17" s="24" t="s">
        <v>21</v>
      </c>
      <c r="F17" s="25" t="s">
        <v>27</v>
      </c>
      <c r="G17" s="26">
        <v>0</v>
      </c>
      <c r="H17" s="27">
        <v>150</v>
      </c>
      <c r="I17" s="27">
        <f>I15+G17-H17</f>
        <v>2782.6799999999675</v>
      </c>
    </row>
    <row r="18" spans="1:9" ht="15.95" customHeight="1">
      <c r="A18" s="7" t="s">
        <v>11</v>
      </c>
      <c r="B18" s="8" t="s">
        <v>28</v>
      </c>
      <c r="C18" s="28" t="s">
        <v>41</v>
      </c>
      <c r="D18" s="10">
        <v>45716</v>
      </c>
      <c r="E18" s="29" t="s">
        <v>21</v>
      </c>
      <c r="F18" s="30" t="s">
        <v>27</v>
      </c>
      <c r="G18" s="26">
        <v>0</v>
      </c>
      <c r="H18" s="27">
        <v>175</v>
      </c>
      <c r="I18" s="27">
        <f t="shared" ref="I18" si="0">I17+G18-H18</f>
        <v>2607.6799999999675</v>
      </c>
    </row>
    <row r="19" spans="1:9" ht="24.95" customHeight="1">
      <c r="A19" s="104" t="s">
        <v>12</v>
      </c>
      <c r="B19" s="105"/>
      <c r="C19" s="105"/>
      <c r="D19" s="105"/>
      <c r="E19" s="105"/>
      <c r="F19" s="106"/>
      <c r="G19" s="14">
        <f>SUM(G17:G18)</f>
        <v>0</v>
      </c>
      <c r="H19" s="14">
        <f>SUM(H17:H18)</f>
        <v>325</v>
      </c>
      <c r="I19" s="15">
        <f>I18</f>
        <v>2607.6799999999675</v>
      </c>
    </row>
    <row r="20" spans="1:9" ht="15.75" customHeight="1">
      <c r="B20" s="16"/>
      <c r="C20" s="17"/>
      <c r="G20" s="31"/>
      <c r="H20" s="16"/>
      <c r="I20" s="18"/>
    </row>
    <row r="21" spans="1:9" ht="18.75" customHeight="1">
      <c r="A21" s="98" t="s">
        <v>15</v>
      </c>
      <c r="B21" s="99"/>
      <c r="C21" s="99"/>
      <c r="D21" s="99"/>
      <c r="E21" s="99"/>
      <c r="F21" s="99"/>
      <c r="G21" s="99"/>
      <c r="H21" s="99"/>
      <c r="I21" s="100"/>
    </row>
    <row r="22" spans="1:9" ht="18.75" customHeight="1">
      <c r="A22" s="109" t="s">
        <v>42</v>
      </c>
      <c r="B22" s="109"/>
      <c r="C22" s="109"/>
      <c r="D22" s="109"/>
      <c r="E22" s="109"/>
      <c r="F22" s="109"/>
      <c r="G22" s="109"/>
      <c r="H22" s="109"/>
      <c r="I22" s="3">
        <v>68769.88</v>
      </c>
    </row>
    <row r="23" spans="1:9" ht="39" customHeight="1">
      <c r="A23" s="32" t="s">
        <v>2</v>
      </c>
      <c r="B23" s="33" t="s">
        <v>3</v>
      </c>
      <c r="C23" s="33" t="s">
        <v>4</v>
      </c>
      <c r="D23" s="32" t="s">
        <v>5</v>
      </c>
      <c r="E23" s="32" t="s">
        <v>6</v>
      </c>
      <c r="F23" s="32" t="s">
        <v>7</v>
      </c>
      <c r="G23" s="33" t="s">
        <v>8</v>
      </c>
      <c r="H23" s="32" t="s">
        <v>9</v>
      </c>
      <c r="I23" s="32" t="s">
        <v>10</v>
      </c>
    </row>
    <row r="24" spans="1:9" ht="15.95" customHeight="1">
      <c r="A24" s="7" t="s">
        <v>59</v>
      </c>
      <c r="B24" s="70" t="s">
        <v>28</v>
      </c>
      <c r="C24" s="34" t="s">
        <v>26</v>
      </c>
      <c r="D24" s="35">
        <v>45716</v>
      </c>
      <c r="E24" s="36" t="s">
        <v>30</v>
      </c>
      <c r="F24" s="37" t="s">
        <v>27</v>
      </c>
      <c r="G24" s="38">
        <v>0</v>
      </c>
      <c r="H24" s="38">
        <v>175</v>
      </c>
      <c r="I24" s="13">
        <f>+I22+G24-H24</f>
        <v>68594.880000000005</v>
      </c>
    </row>
    <row r="25" spans="1:9" ht="24.95" customHeight="1">
      <c r="A25" s="107" t="s">
        <v>12</v>
      </c>
      <c r="B25" s="108"/>
      <c r="C25" s="108"/>
      <c r="D25" s="108"/>
      <c r="E25" s="108"/>
      <c r="F25" s="108"/>
      <c r="G25" s="39">
        <f>SUM(G24:G24)</f>
        <v>0</v>
      </c>
      <c r="H25" s="39">
        <f>SUM(H24:H24)</f>
        <v>175</v>
      </c>
      <c r="I25" s="39">
        <f>+I24</f>
        <v>68594.880000000005</v>
      </c>
    </row>
    <row r="26" spans="1:9" ht="15.75" customHeight="1">
      <c r="A26" s="16"/>
      <c r="B26" s="17"/>
      <c r="G26" s="16"/>
      <c r="H26" s="18"/>
    </row>
    <row r="27" spans="1:9" s="73" customFormat="1" ht="18" customHeight="1">
      <c r="A27" s="119" t="s">
        <v>20</v>
      </c>
      <c r="B27" s="120"/>
      <c r="C27" s="120"/>
      <c r="D27" s="120"/>
      <c r="E27" s="120"/>
      <c r="F27" s="120"/>
      <c r="G27" s="120"/>
      <c r="H27" s="120"/>
      <c r="I27" s="121"/>
    </row>
    <row r="28" spans="1:9" s="73" customFormat="1" ht="18.75" customHeight="1">
      <c r="A28" s="109" t="s">
        <v>42</v>
      </c>
      <c r="B28" s="109"/>
      <c r="C28" s="109"/>
      <c r="D28" s="109"/>
      <c r="E28" s="109"/>
      <c r="F28" s="109"/>
      <c r="G28" s="109"/>
      <c r="H28" s="109"/>
      <c r="I28" s="74">
        <v>11740290.850000001</v>
      </c>
    </row>
    <row r="29" spans="1:9" s="73" customFormat="1" ht="39" customHeight="1">
      <c r="A29" s="75" t="s">
        <v>2</v>
      </c>
      <c r="B29" s="76" t="s">
        <v>3</v>
      </c>
      <c r="C29" s="76" t="s">
        <v>4</v>
      </c>
      <c r="D29" s="75" t="s">
        <v>5</v>
      </c>
      <c r="E29" s="75" t="s">
        <v>6</v>
      </c>
      <c r="F29" s="75" t="s">
        <v>7</v>
      </c>
      <c r="G29" s="77" t="s">
        <v>8</v>
      </c>
      <c r="H29" s="78" t="s">
        <v>9</v>
      </c>
      <c r="I29" s="78" t="s">
        <v>10</v>
      </c>
    </row>
    <row r="30" spans="1:9" s="73" customFormat="1" ht="19.5" customHeight="1">
      <c r="A30" s="79">
        <v>2085001000</v>
      </c>
      <c r="B30" s="80" t="s">
        <v>18</v>
      </c>
      <c r="C30" s="81" t="s">
        <v>32</v>
      </c>
      <c r="D30" s="82">
        <v>45691</v>
      </c>
      <c r="E30" s="79" t="s">
        <v>21</v>
      </c>
      <c r="F30" s="83" t="s">
        <v>19</v>
      </c>
      <c r="G30" s="84">
        <v>23986</v>
      </c>
      <c r="H30" s="85">
        <v>0</v>
      </c>
      <c r="I30" s="85">
        <f>+I28+G30-H30</f>
        <v>11764276.850000001</v>
      </c>
    </row>
    <row r="31" spans="1:9" s="73" customFormat="1" ht="19.5" customHeight="1">
      <c r="A31" s="79">
        <v>2085001000</v>
      </c>
      <c r="B31" s="80" t="s">
        <v>16</v>
      </c>
      <c r="C31" s="81" t="s">
        <v>33</v>
      </c>
      <c r="D31" s="86">
        <v>45692</v>
      </c>
      <c r="E31" s="79" t="s">
        <v>21</v>
      </c>
      <c r="F31" s="83" t="s">
        <v>19</v>
      </c>
      <c r="G31" s="85">
        <v>59055</v>
      </c>
      <c r="H31" s="87">
        <v>0</v>
      </c>
      <c r="I31" s="85">
        <f>+I30+G31-H31</f>
        <v>11823331.850000001</v>
      </c>
    </row>
    <row r="32" spans="1:9" s="73" customFormat="1" ht="19.5" customHeight="1">
      <c r="A32" s="79">
        <v>2085001000</v>
      </c>
      <c r="B32" s="80" t="s">
        <v>16</v>
      </c>
      <c r="C32" s="81" t="s">
        <v>33</v>
      </c>
      <c r="D32" s="86">
        <v>45693</v>
      </c>
      <c r="E32" s="79" t="s">
        <v>21</v>
      </c>
      <c r="F32" s="83" t="s">
        <v>19</v>
      </c>
      <c r="G32" s="85">
        <v>50592</v>
      </c>
      <c r="H32" s="87">
        <v>0</v>
      </c>
      <c r="I32" s="85">
        <f t="shared" ref="I32:I53" si="1">+I31+G32-H32</f>
        <v>11873923.850000001</v>
      </c>
    </row>
    <row r="33" spans="1:9" s="73" customFormat="1" ht="19.5" customHeight="1">
      <c r="A33" s="79">
        <v>2085001000</v>
      </c>
      <c r="B33" s="80" t="s">
        <v>16</v>
      </c>
      <c r="C33" s="81" t="s">
        <v>32</v>
      </c>
      <c r="D33" s="82">
        <v>45694</v>
      </c>
      <c r="E33" s="79" t="s">
        <v>21</v>
      </c>
      <c r="F33" s="83" t="s">
        <v>19</v>
      </c>
      <c r="G33" s="85">
        <v>31647.5</v>
      </c>
      <c r="H33" s="87">
        <v>0</v>
      </c>
      <c r="I33" s="85">
        <f t="shared" si="1"/>
        <v>11905571.350000001</v>
      </c>
    </row>
    <row r="34" spans="1:9" s="73" customFormat="1" ht="19.5" customHeight="1">
      <c r="A34" s="79">
        <v>2085001000</v>
      </c>
      <c r="B34" s="80" t="s">
        <v>16</v>
      </c>
      <c r="C34" s="81" t="s">
        <v>33</v>
      </c>
      <c r="D34" s="82">
        <v>45695</v>
      </c>
      <c r="E34" s="79" t="s">
        <v>21</v>
      </c>
      <c r="F34" s="83" t="s">
        <v>19</v>
      </c>
      <c r="G34" s="85">
        <v>481307.4</v>
      </c>
      <c r="H34" s="87">
        <v>0</v>
      </c>
      <c r="I34" s="85">
        <f t="shared" si="1"/>
        <v>12386878.750000002</v>
      </c>
    </row>
    <row r="35" spans="1:9" s="73" customFormat="1" ht="19.5" customHeight="1">
      <c r="A35" s="79">
        <v>2085001000</v>
      </c>
      <c r="B35" s="80" t="s">
        <v>16</v>
      </c>
      <c r="C35" s="81" t="s">
        <v>33</v>
      </c>
      <c r="D35" s="82">
        <v>45698</v>
      </c>
      <c r="E35" s="79" t="s">
        <v>21</v>
      </c>
      <c r="F35" s="83" t="s">
        <v>19</v>
      </c>
      <c r="G35" s="84">
        <v>583231.79</v>
      </c>
      <c r="H35" s="87">
        <v>0</v>
      </c>
      <c r="I35" s="85">
        <f t="shared" si="1"/>
        <v>12970110.540000003</v>
      </c>
    </row>
    <row r="36" spans="1:9" s="73" customFormat="1" ht="19.5" customHeight="1">
      <c r="A36" s="79">
        <v>2085001000</v>
      </c>
      <c r="B36" s="80" t="s">
        <v>16</v>
      </c>
      <c r="C36" s="81" t="s">
        <v>32</v>
      </c>
      <c r="D36" s="82">
        <v>45699</v>
      </c>
      <c r="E36" s="79" t="s">
        <v>21</v>
      </c>
      <c r="F36" s="83" t="s">
        <v>19</v>
      </c>
      <c r="G36" s="85">
        <v>162332</v>
      </c>
      <c r="H36" s="87">
        <v>0</v>
      </c>
      <c r="I36" s="85">
        <f t="shared" si="1"/>
        <v>13132442.540000003</v>
      </c>
    </row>
    <row r="37" spans="1:9" s="73" customFormat="1" ht="19.5" customHeight="1">
      <c r="A37" s="79">
        <v>2085001000</v>
      </c>
      <c r="B37" s="80" t="s">
        <v>16</v>
      </c>
      <c r="C37" s="81" t="s">
        <v>33</v>
      </c>
      <c r="D37" s="82">
        <v>45700</v>
      </c>
      <c r="E37" s="79" t="s">
        <v>21</v>
      </c>
      <c r="F37" s="83" t="s">
        <v>19</v>
      </c>
      <c r="G37" s="85">
        <v>2787.5</v>
      </c>
      <c r="H37" s="87">
        <v>0</v>
      </c>
      <c r="I37" s="85">
        <f t="shared" si="1"/>
        <v>13135230.040000003</v>
      </c>
    </row>
    <row r="38" spans="1:9" s="73" customFormat="1" ht="19.5" customHeight="1">
      <c r="A38" s="79">
        <v>2085001000</v>
      </c>
      <c r="B38" s="80" t="s">
        <v>16</v>
      </c>
      <c r="C38" s="81" t="s">
        <v>32</v>
      </c>
      <c r="D38" s="82">
        <v>45701</v>
      </c>
      <c r="E38" s="79" t="s">
        <v>21</v>
      </c>
      <c r="F38" s="83" t="s">
        <v>19</v>
      </c>
      <c r="G38" s="84">
        <v>11831.54</v>
      </c>
      <c r="H38" s="87">
        <v>0</v>
      </c>
      <c r="I38" s="85">
        <f t="shared" si="1"/>
        <v>13147061.580000002</v>
      </c>
    </row>
    <row r="39" spans="1:9" s="73" customFormat="1" ht="19.5" customHeight="1">
      <c r="A39" s="79">
        <v>2085001000</v>
      </c>
      <c r="B39" s="80" t="s">
        <v>16</v>
      </c>
      <c r="C39" s="81" t="s">
        <v>33</v>
      </c>
      <c r="D39" s="82">
        <v>45702</v>
      </c>
      <c r="E39" s="79" t="s">
        <v>21</v>
      </c>
      <c r="F39" s="83" t="s">
        <v>19</v>
      </c>
      <c r="G39" s="85">
        <v>111545.98</v>
      </c>
      <c r="H39" s="87">
        <v>0</v>
      </c>
      <c r="I39" s="85">
        <f t="shared" si="1"/>
        <v>13258607.560000002</v>
      </c>
    </row>
    <row r="40" spans="1:9" s="73" customFormat="1" ht="19.5" customHeight="1">
      <c r="A40" s="79">
        <v>2085001000</v>
      </c>
      <c r="B40" s="80" t="s">
        <v>16</v>
      </c>
      <c r="C40" s="81" t="s">
        <v>33</v>
      </c>
      <c r="D40" s="82">
        <v>45705</v>
      </c>
      <c r="E40" s="79" t="s">
        <v>21</v>
      </c>
      <c r="F40" s="83" t="s">
        <v>19</v>
      </c>
      <c r="G40" s="85">
        <v>5213.5</v>
      </c>
      <c r="H40" s="87">
        <v>0</v>
      </c>
      <c r="I40" s="85">
        <f t="shared" si="1"/>
        <v>13263821.060000002</v>
      </c>
    </row>
    <row r="41" spans="1:9" s="73" customFormat="1" ht="19.5" customHeight="1">
      <c r="A41" s="79">
        <v>2085001000</v>
      </c>
      <c r="B41" s="80" t="s">
        <v>16</v>
      </c>
      <c r="C41" s="81" t="s">
        <v>32</v>
      </c>
      <c r="D41" s="82">
        <v>45706</v>
      </c>
      <c r="E41" s="79" t="s">
        <v>21</v>
      </c>
      <c r="F41" s="83" t="s">
        <v>19</v>
      </c>
      <c r="G41" s="84">
        <v>411308</v>
      </c>
      <c r="H41" s="87">
        <v>0</v>
      </c>
      <c r="I41" s="85">
        <f t="shared" si="1"/>
        <v>13675129.060000002</v>
      </c>
    </row>
    <row r="42" spans="1:9" s="73" customFormat="1" ht="19.5" customHeight="1">
      <c r="A42" s="79">
        <v>2085001000</v>
      </c>
      <c r="B42" s="80" t="s">
        <v>16</v>
      </c>
      <c r="C42" s="81" t="s">
        <v>32</v>
      </c>
      <c r="D42" s="82">
        <v>45707</v>
      </c>
      <c r="E42" s="79" t="s">
        <v>21</v>
      </c>
      <c r="F42" s="83" t="s">
        <v>19</v>
      </c>
      <c r="G42" s="85">
        <v>70338.38</v>
      </c>
      <c r="H42" s="87">
        <v>0</v>
      </c>
      <c r="I42" s="85">
        <f t="shared" si="1"/>
        <v>13745467.440000003</v>
      </c>
    </row>
    <row r="43" spans="1:9" s="73" customFormat="1" ht="19.5" customHeight="1">
      <c r="A43" s="79">
        <v>2085001000</v>
      </c>
      <c r="B43" s="80" t="s">
        <v>16</v>
      </c>
      <c r="C43" s="81" t="s">
        <v>32</v>
      </c>
      <c r="D43" s="82">
        <v>45708</v>
      </c>
      <c r="E43" s="79" t="s">
        <v>21</v>
      </c>
      <c r="F43" s="83" t="s">
        <v>19</v>
      </c>
      <c r="G43" s="84">
        <v>31617.5</v>
      </c>
      <c r="H43" s="87">
        <v>0</v>
      </c>
      <c r="I43" s="85">
        <f t="shared" si="1"/>
        <v>13777084.940000003</v>
      </c>
    </row>
    <row r="44" spans="1:9" s="73" customFormat="1" ht="19.5" customHeight="1">
      <c r="A44" s="79">
        <v>2085001000</v>
      </c>
      <c r="B44" s="80" t="s">
        <v>16</v>
      </c>
      <c r="C44" s="81" t="s">
        <v>33</v>
      </c>
      <c r="D44" s="82">
        <v>45709</v>
      </c>
      <c r="E44" s="79" t="s">
        <v>21</v>
      </c>
      <c r="F44" s="83" t="s">
        <v>19</v>
      </c>
      <c r="G44" s="85">
        <v>212301.85</v>
      </c>
      <c r="H44" s="87">
        <v>0</v>
      </c>
      <c r="I44" s="85">
        <f t="shared" si="1"/>
        <v>13989386.790000003</v>
      </c>
    </row>
    <row r="45" spans="1:9" s="73" customFormat="1" ht="19.5" customHeight="1">
      <c r="A45" s="79">
        <v>2085001000</v>
      </c>
      <c r="B45" s="80" t="s">
        <v>16</v>
      </c>
      <c r="C45" s="81" t="s">
        <v>32</v>
      </c>
      <c r="D45" s="82">
        <v>45712</v>
      </c>
      <c r="E45" s="79" t="s">
        <v>21</v>
      </c>
      <c r="F45" s="83" t="s">
        <v>51</v>
      </c>
      <c r="G45" s="85">
        <v>0</v>
      </c>
      <c r="H45" s="87">
        <v>20000</v>
      </c>
      <c r="I45" s="85">
        <f t="shared" si="1"/>
        <v>13969386.790000003</v>
      </c>
    </row>
    <row r="46" spans="1:9" s="73" customFormat="1" ht="19.5" customHeight="1">
      <c r="A46" s="79">
        <v>2085001000</v>
      </c>
      <c r="B46" s="80" t="s">
        <v>16</v>
      </c>
      <c r="C46" s="81" t="s">
        <v>32</v>
      </c>
      <c r="D46" s="82">
        <v>45712</v>
      </c>
      <c r="E46" s="79" t="s">
        <v>21</v>
      </c>
      <c r="F46" s="83" t="s">
        <v>19</v>
      </c>
      <c r="G46" s="85">
        <v>17400</v>
      </c>
      <c r="H46" s="87">
        <v>0</v>
      </c>
      <c r="I46" s="85">
        <f t="shared" si="1"/>
        <v>13986786.790000003</v>
      </c>
    </row>
    <row r="47" spans="1:9" s="73" customFormat="1" ht="18" customHeight="1">
      <c r="A47" s="79">
        <v>2085001000</v>
      </c>
      <c r="B47" s="80" t="s">
        <v>16</v>
      </c>
      <c r="C47" s="81" t="s">
        <v>32</v>
      </c>
      <c r="D47" s="82">
        <v>45713</v>
      </c>
      <c r="E47" s="79" t="s">
        <v>21</v>
      </c>
      <c r="F47" s="83" t="s">
        <v>52</v>
      </c>
      <c r="G47" s="85">
        <v>0</v>
      </c>
      <c r="H47" s="87">
        <v>4537006.7300000004</v>
      </c>
      <c r="I47" s="85">
        <f t="shared" si="1"/>
        <v>9449780.0600000024</v>
      </c>
    </row>
    <row r="48" spans="1:9" s="73" customFormat="1" ht="19.5" customHeight="1">
      <c r="A48" s="79">
        <v>2085001000</v>
      </c>
      <c r="B48" s="80" t="s">
        <v>16</v>
      </c>
      <c r="C48" s="81" t="s">
        <v>32</v>
      </c>
      <c r="D48" s="82">
        <v>45713</v>
      </c>
      <c r="E48" s="79" t="s">
        <v>21</v>
      </c>
      <c r="F48" s="83" t="s">
        <v>19</v>
      </c>
      <c r="G48" s="85">
        <v>28304.59</v>
      </c>
      <c r="H48" s="87">
        <v>0</v>
      </c>
      <c r="I48" s="85">
        <f t="shared" si="1"/>
        <v>9478084.6500000022</v>
      </c>
    </row>
    <row r="49" spans="1:9" s="73" customFormat="1" ht="19.5" customHeight="1">
      <c r="A49" s="79">
        <v>2085001000</v>
      </c>
      <c r="B49" s="80" t="s">
        <v>16</v>
      </c>
      <c r="C49" s="81" t="s">
        <v>32</v>
      </c>
      <c r="D49" s="82">
        <v>45714</v>
      </c>
      <c r="E49" s="79" t="s">
        <v>21</v>
      </c>
      <c r="F49" s="83" t="s">
        <v>19</v>
      </c>
      <c r="G49" s="84">
        <v>38840.5</v>
      </c>
      <c r="H49" s="87">
        <v>0</v>
      </c>
      <c r="I49" s="85">
        <f t="shared" si="1"/>
        <v>9516925.1500000022</v>
      </c>
    </row>
    <row r="50" spans="1:9" s="91" customFormat="1" ht="19.5" customHeight="1">
      <c r="A50" s="79">
        <v>2085001000</v>
      </c>
      <c r="B50" s="80" t="s">
        <v>16</v>
      </c>
      <c r="C50" s="81" t="s">
        <v>32</v>
      </c>
      <c r="D50" s="82">
        <v>45714</v>
      </c>
      <c r="E50" s="79" t="s">
        <v>21</v>
      </c>
      <c r="F50" s="83" t="s">
        <v>53</v>
      </c>
      <c r="G50" s="84">
        <v>0</v>
      </c>
      <c r="H50" s="87">
        <v>39268.83</v>
      </c>
      <c r="I50" s="85">
        <f t="shared" si="1"/>
        <v>9477656.3200000022</v>
      </c>
    </row>
    <row r="51" spans="1:9" s="91" customFormat="1" ht="19.5" customHeight="1">
      <c r="A51" s="79">
        <v>2085001000</v>
      </c>
      <c r="B51" s="80" t="s">
        <v>16</v>
      </c>
      <c r="C51" s="81" t="s">
        <v>33</v>
      </c>
      <c r="D51" s="82">
        <v>45716</v>
      </c>
      <c r="E51" s="79" t="s">
        <v>21</v>
      </c>
      <c r="F51" s="83" t="s">
        <v>54</v>
      </c>
      <c r="G51" s="84">
        <v>0</v>
      </c>
      <c r="H51" s="87">
        <v>21500</v>
      </c>
      <c r="I51" s="85">
        <f t="shared" si="1"/>
        <v>9456156.3200000022</v>
      </c>
    </row>
    <row r="52" spans="1:9" s="73" customFormat="1" ht="19.5" customHeight="1">
      <c r="A52" s="79">
        <v>2085001000</v>
      </c>
      <c r="B52" s="80" t="s">
        <v>16</v>
      </c>
      <c r="C52" s="81" t="s">
        <v>33</v>
      </c>
      <c r="D52" s="82">
        <v>45716</v>
      </c>
      <c r="E52" s="79" t="s">
        <v>21</v>
      </c>
      <c r="F52" s="83" t="s">
        <v>19</v>
      </c>
      <c r="G52" s="85">
        <v>78303</v>
      </c>
      <c r="H52" s="87">
        <v>0</v>
      </c>
      <c r="I52" s="85">
        <f t="shared" si="1"/>
        <v>9534459.3200000022</v>
      </c>
    </row>
    <row r="53" spans="1:9" s="73" customFormat="1" ht="19.5" customHeight="1">
      <c r="A53" s="79">
        <v>2085001000</v>
      </c>
      <c r="B53" s="80" t="s">
        <v>16</v>
      </c>
      <c r="C53" s="81" t="s">
        <v>33</v>
      </c>
      <c r="D53" s="82">
        <v>45716</v>
      </c>
      <c r="E53" s="79" t="s">
        <v>21</v>
      </c>
      <c r="F53" s="83" t="s">
        <v>55</v>
      </c>
      <c r="G53" s="84">
        <v>0</v>
      </c>
      <c r="H53" s="87">
        <v>1281992.5</v>
      </c>
      <c r="I53" s="85">
        <f t="shared" si="1"/>
        <v>8252466.8200000022</v>
      </c>
    </row>
    <row r="54" spans="1:9" s="73" customFormat="1" ht="19.5" customHeight="1">
      <c r="A54" s="123"/>
      <c r="B54" s="124"/>
      <c r="C54" s="124"/>
      <c r="D54" s="124"/>
      <c r="E54" s="124"/>
      <c r="F54" s="125"/>
      <c r="G54" s="88">
        <f>SUM(G30:G53)</f>
        <v>2411944.0299999998</v>
      </c>
      <c r="H54" s="88">
        <f>SUM(H30:H53)</f>
        <v>5899768.0600000005</v>
      </c>
      <c r="I54" s="89">
        <f>+I53</f>
        <v>8252466.8200000022</v>
      </c>
    </row>
    <row r="55" spans="1:9" ht="15.75" customHeight="1">
      <c r="A55" s="16"/>
      <c r="B55" s="17"/>
      <c r="G55" s="16"/>
      <c r="H55" s="18"/>
    </row>
    <row r="56" spans="1:9" ht="17.25" customHeight="1">
      <c r="A56" s="98" t="s">
        <v>22</v>
      </c>
      <c r="B56" s="99"/>
      <c r="C56" s="99"/>
      <c r="D56" s="99"/>
      <c r="E56" s="99"/>
      <c r="F56" s="99"/>
      <c r="G56" s="99"/>
      <c r="H56" s="99"/>
      <c r="I56" s="100"/>
    </row>
    <row r="57" spans="1:9" ht="15.75" customHeight="1">
      <c r="A57" s="109" t="s">
        <v>42</v>
      </c>
      <c r="B57" s="109"/>
      <c r="C57" s="109"/>
      <c r="D57" s="109"/>
      <c r="E57" s="109"/>
      <c r="F57" s="109"/>
      <c r="G57" s="109"/>
      <c r="H57" s="109"/>
      <c r="I57" s="3">
        <v>3.7252902984619141E-9</v>
      </c>
    </row>
    <row r="58" spans="1:9" ht="37.5" customHeight="1">
      <c r="A58" s="6" t="s">
        <v>2</v>
      </c>
      <c r="B58" s="5" t="s">
        <v>3</v>
      </c>
      <c r="C58" s="5" t="s">
        <v>4</v>
      </c>
      <c r="D58" s="6" t="s">
        <v>5</v>
      </c>
      <c r="E58" s="6" t="s">
        <v>6</v>
      </c>
      <c r="F58" s="6" t="s">
        <v>7</v>
      </c>
      <c r="G58" s="40" t="s">
        <v>8</v>
      </c>
      <c r="H58" s="41" t="s">
        <v>9</v>
      </c>
      <c r="I58" s="41" t="s">
        <v>10</v>
      </c>
    </row>
    <row r="59" spans="1:9" ht="15.95" customHeight="1">
      <c r="A59" s="42">
        <v>2085001001</v>
      </c>
      <c r="B59" s="43" t="s">
        <v>23</v>
      </c>
      <c r="C59" s="44" t="s">
        <v>34</v>
      </c>
      <c r="D59" s="45">
        <v>45712</v>
      </c>
      <c r="E59" s="46" t="s">
        <v>17</v>
      </c>
      <c r="F59" s="47" t="s">
        <v>51</v>
      </c>
      <c r="G59" s="48">
        <v>20000</v>
      </c>
      <c r="H59" s="48">
        <v>0</v>
      </c>
      <c r="I59" s="48">
        <f>+I57+G59-H59</f>
        <v>20000.000000003725</v>
      </c>
    </row>
    <row r="60" spans="1:9" ht="15.95" customHeight="1">
      <c r="A60" s="42">
        <v>2085001001</v>
      </c>
      <c r="B60" s="43" t="s">
        <v>24</v>
      </c>
      <c r="C60" s="44" t="s">
        <v>35</v>
      </c>
      <c r="D60" s="45">
        <v>45713</v>
      </c>
      <c r="E60" s="46" t="s">
        <v>17</v>
      </c>
      <c r="F60" s="49" t="s">
        <v>52</v>
      </c>
      <c r="G60" s="48">
        <v>4537006.7300000004</v>
      </c>
      <c r="H60" s="48">
        <v>0</v>
      </c>
      <c r="I60" s="48">
        <f>+I59+G60-H60</f>
        <v>4557006.7300000042</v>
      </c>
    </row>
    <row r="61" spans="1:9" ht="15.95" customHeight="1">
      <c r="A61" s="42">
        <v>2085001001</v>
      </c>
      <c r="B61" s="43" t="s">
        <v>24</v>
      </c>
      <c r="C61" s="44" t="s">
        <v>35</v>
      </c>
      <c r="D61" s="45">
        <v>45714</v>
      </c>
      <c r="E61" s="46" t="s">
        <v>17</v>
      </c>
      <c r="F61" s="49" t="s">
        <v>53</v>
      </c>
      <c r="G61" s="48">
        <v>39268.83</v>
      </c>
      <c r="H61" s="48">
        <v>0</v>
      </c>
      <c r="I61" s="48">
        <f t="shared" ref="I61:I64" si="2">+I60+G61-H61</f>
        <v>4596275.5600000042</v>
      </c>
    </row>
    <row r="62" spans="1:9" ht="15.95" customHeight="1">
      <c r="A62" s="42">
        <v>2085001001</v>
      </c>
      <c r="B62" s="43" t="s">
        <v>24</v>
      </c>
      <c r="C62" s="44" t="s">
        <v>35</v>
      </c>
      <c r="D62" s="50">
        <v>45714</v>
      </c>
      <c r="E62" s="46" t="s">
        <v>17</v>
      </c>
      <c r="F62" s="51" t="s">
        <v>56</v>
      </c>
      <c r="G62" s="48">
        <v>0</v>
      </c>
      <c r="H62" s="52">
        <v>39268.83</v>
      </c>
      <c r="I62" s="48">
        <f t="shared" si="2"/>
        <v>4557006.7300000042</v>
      </c>
    </row>
    <row r="63" spans="1:9" ht="15.95" customHeight="1">
      <c r="A63" s="42">
        <v>2085001001</v>
      </c>
      <c r="B63" s="43" t="s">
        <v>24</v>
      </c>
      <c r="C63" s="44" t="s">
        <v>35</v>
      </c>
      <c r="D63" s="50">
        <v>45716</v>
      </c>
      <c r="E63" s="46" t="s">
        <v>17</v>
      </c>
      <c r="F63" s="53" t="s">
        <v>54</v>
      </c>
      <c r="G63" s="48">
        <v>21500</v>
      </c>
      <c r="H63" s="52">
        <v>0</v>
      </c>
      <c r="I63" s="48">
        <f t="shared" si="2"/>
        <v>4578506.7300000042</v>
      </c>
    </row>
    <row r="64" spans="1:9" ht="15.95" customHeight="1">
      <c r="A64" s="42">
        <v>2085001001</v>
      </c>
      <c r="B64" s="43" t="s">
        <v>24</v>
      </c>
      <c r="C64" s="44" t="s">
        <v>35</v>
      </c>
      <c r="D64" s="50">
        <v>45716</v>
      </c>
      <c r="E64" s="46" t="s">
        <v>17</v>
      </c>
      <c r="F64" s="54" t="s">
        <v>55</v>
      </c>
      <c r="G64" s="48">
        <v>1281992.5</v>
      </c>
      <c r="H64" s="52">
        <v>0</v>
      </c>
      <c r="I64" s="48">
        <f t="shared" si="2"/>
        <v>5860499.2300000042</v>
      </c>
    </row>
    <row r="65" spans="1:9" ht="24.95" customHeight="1">
      <c r="A65" s="101" t="s">
        <v>12</v>
      </c>
      <c r="B65" s="102"/>
      <c r="C65" s="102"/>
      <c r="D65" s="102"/>
      <c r="E65" s="102"/>
      <c r="F65" s="103"/>
      <c r="G65" s="64">
        <f>SUM(G59:G64)</f>
        <v>5899768.0600000005</v>
      </c>
      <c r="H65" s="65">
        <f>SUM(H59:H64)</f>
        <v>39268.83</v>
      </c>
      <c r="I65" s="66">
        <f>I64</f>
        <v>5860499.2300000042</v>
      </c>
    </row>
    <row r="66" spans="1:9" ht="15.75" customHeight="1">
      <c r="B66" s="16"/>
      <c r="C66" s="17"/>
      <c r="H66" s="16"/>
      <c r="I66" s="18"/>
    </row>
    <row r="67" spans="1:9" ht="17.25" customHeight="1">
      <c r="A67" s="98" t="s">
        <v>36</v>
      </c>
      <c r="B67" s="99"/>
      <c r="C67" s="99"/>
      <c r="D67" s="99"/>
      <c r="E67" s="99"/>
      <c r="F67" s="99"/>
      <c r="G67" s="99"/>
      <c r="H67" s="99"/>
      <c r="I67" s="100"/>
    </row>
    <row r="68" spans="1:9" ht="15.75" customHeight="1">
      <c r="A68" s="109" t="s">
        <v>42</v>
      </c>
      <c r="B68" s="109"/>
      <c r="C68" s="109"/>
      <c r="D68" s="109"/>
      <c r="E68" s="109"/>
      <c r="F68" s="109"/>
      <c r="G68" s="109"/>
      <c r="H68" s="109"/>
      <c r="I68" s="3">
        <v>0</v>
      </c>
    </row>
    <row r="69" spans="1:9" ht="37.5" customHeight="1">
      <c r="A69" s="6" t="s">
        <v>2</v>
      </c>
      <c r="B69" s="5" t="s">
        <v>3</v>
      </c>
      <c r="C69" s="5" t="s">
        <v>4</v>
      </c>
      <c r="D69" s="6" t="s">
        <v>5</v>
      </c>
      <c r="E69" s="6" t="s">
        <v>6</v>
      </c>
      <c r="F69" s="6" t="s">
        <v>7</v>
      </c>
      <c r="G69" s="40" t="s">
        <v>8</v>
      </c>
      <c r="H69" s="41" t="s">
        <v>9</v>
      </c>
      <c r="I69" s="41" t="s">
        <v>10</v>
      </c>
    </row>
    <row r="70" spans="1:9" ht="15.95" customHeight="1">
      <c r="A70" s="55">
        <v>9607579717</v>
      </c>
      <c r="B70" s="56" t="s">
        <v>37</v>
      </c>
      <c r="C70" s="57" t="s">
        <v>34</v>
      </c>
      <c r="D70" s="58">
        <v>45693</v>
      </c>
      <c r="E70" s="59" t="s">
        <v>17</v>
      </c>
      <c r="F70" s="67" t="s">
        <v>57</v>
      </c>
      <c r="G70" s="60">
        <v>6063.75</v>
      </c>
      <c r="H70" s="60">
        <v>0</v>
      </c>
      <c r="I70" s="48">
        <f>+I68+G70-H70</f>
        <v>6063.75</v>
      </c>
    </row>
    <row r="71" spans="1:9" ht="15.95" customHeight="1">
      <c r="A71" s="7">
        <v>9607579717</v>
      </c>
      <c r="B71" s="61" t="s">
        <v>37</v>
      </c>
      <c r="C71" s="62" t="s">
        <v>34</v>
      </c>
      <c r="D71" s="63">
        <v>45700</v>
      </c>
      <c r="E71" s="36" t="s">
        <v>38</v>
      </c>
      <c r="F71" s="68" t="s">
        <v>58</v>
      </c>
      <c r="G71" s="38">
        <v>0</v>
      </c>
      <c r="H71" s="38">
        <v>6063.75</v>
      </c>
      <c r="I71" s="48">
        <f>+I70+G71-H71</f>
        <v>0</v>
      </c>
    </row>
    <row r="72" spans="1:9" ht="24.95" customHeight="1">
      <c r="A72" s="110" t="s">
        <v>12</v>
      </c>
      <c r="B72" s="111"/>
      <c r="C72" s="111"/>
      <c r="D72" s="111"/>
      <c r="E72" s="111"/>
      <c r="F72" s="112"/>
      <c r="G72" s="14">
        <f>SUM(G70:G70)</f>
        <v>6063.75</v>
      </c>
      <c r="H72" s="65">
        <f>SUM(H70:H70)</f>
        <v>0</v>
      </c>
      <c r="I72" s="69">
        <f>+I71</f>
        <v>0</v>
      </c>
    </row>
    <row r="73" spans="1:9" ht="18" customHeight="1">
      <c r="B73" s="16"/>
      <c r="C73" s="17"/>
      <c r="H73" s="16"/>
      <c r="I73" s="18"/>
    </row>
    <row r="74" spans="1:9" ht="15.75" customHeight="1">
      <c r="A74" s="109" t="s">
        <v>42</v>
      </c>
      <c r="B74" s="109"/>
      <c r="C74" s="109"/>
      <c r="D74" s="109"/>
      <c r="E74" s="109"/>
      <c r="F74" s="109"/>
      <c r="G74" s="109"/>
      <c r="H74" s="109"/>
      <c r="I74" s="3">
        <f>SUM(I8+I15+I22+I28+I57+I68)</f>
        <v>11813255.300000004</v>
      </c>
    </row>
    <row r="75" spans="1:9" ht="24.95" customHeight="1">
      <c r="A75" s="110" t="s">
        <v>46</v>
      </c>
      <c r="B75" s="111"/>
      <c r="C75" s="111"/>
      <c r="D75" s="111"/>
      <c r="E75" s="111"/>
      <c r="F75" s="112"/>
      <c r="G75" s="14">
        <f>SUM(G12+G19+G25+G54+G65+G72)</f>
        <v>8317775.8399999999</v>
      </c>
      <c r="H75" s="14">
        <f>SUM(H12+H19+H25+H54+H65+H72)</f>
        <v>5939711.8900000006</v>
      </c>
      <c r="I75" s="14">
        <f>SUM(I12+I19+I25+I54+I65+I72)</f>
        <v>14224524.330000006</v>
      </c>
    </row>
    <row r="76" spans="1:9" ht="15.75" customHeight="1">
      <c r="B76" s="16"/>
      <c r="C76" s="17"/>
      <c r="H76" s="16"/>
      <c r="I76" s="18"/>
    </row>
    <row r="77" spans="1:9" s="73" customFormat="1" ht="69.95" customHeight="1">
      <c r="A77" s="93" t="s">
        <v>39</v>
      </c>
      <c r="B77" s="94"/>
      <c r="C77" s="94"/>
      <c r="D77" s="94"/>
      <c r="E77" s="90"/>
      <c r="F77" s="93" t="s">
        <v>48</v>
      </c>
      <c r="G77" s="94"/>
      <c r="H77" s="94"/>
      <c r="I77" s="94"/>
    </row>
    <row r="78" spans="1:9" s="73" customFormat="1" ht="15.75" customHeight="1">
      <c r="A78" s="122" t="s">
        <v>47</v>
      </c>
      <c r="B78" s="94"/>
      <c r="C78" s="94"/>
      <c r="D78" s="94"/>
      <c r="F78" s="122" t="s">
        <v>25</v>
      </c>
      <c r="G78" s="94"/>
      <c r="H78" s="94"/>
      <c r="I78" s="94"/>
    </row>
    <row r="79" spans="1:9" ht="15.75" customHeight="1">
      <c r="B79" s="16"/>
      <c r="C79" s="17"/>
      <c r="H79" s="16"/>
      <c r="I79" s="18"/>
    </row>
    <row r="80" spans="1:9" ht="15.75" customHeight="1">
      <c r="B80" s="16"/>
      <c r="C80" s="17"/>
      <c r="H80" s="16"/>
      <c r="I80" s="18"/>
    </row>
  </sheetData>
  <mergeCells count="29">
    <mergeCell ref="A77:D77"/>
    <mergeCell ref="A78:D78"/>
    <mergeCell ref="A54:F54"/>
    <mergeCell ref="A28:H28"/>
    <mergeCell ref="A75:F75"/>
    <mergeCell ref="A74:H74"/>
    <mergeCell ref="F78:I78"/>
    <mergeCell ref="A2:I2"/>
    <mergeCell ref="A3:I3"/>
    <mergeCell ref="A4:I4"/>
    <mergeCell ref="A5:I5"/>
    <mergeCell ref="A27:I27"/>
    <mergeCell ref="A12:F12"/>
    <mergeCell ref="A1:I1"/>
    <mergeCell ref="F77:I77"/>
    <mergeCell ref="A7:I7"/>
    <mergeCell ref="A56:I56"/>
    <mergeCell ref="A65:F65"/>
    <mergeCell ref="A67:I67"/>
    <mergeCell ref="A19:F19"/>
    <mergeCell ref="A25:F25"/>
    <mergeCell ref="A8:H8"/>
    <mergeCell ref="A15:H15"/>
    <mergeCell ref="A22:H22"/>
    <mergeCell ref="A57:H57"/>
    <mergeCell ref="A68:H68"/>
    <mergeCell ref="A14:I14"/>
    <mergeCell ref="A21:I21"/>
    <mergeCell ref="A72:F72"/>
  </mergeCells>
  <printOptions horizontalCentered="1"/>
  <pageMargins left="0.39370078740157483" right="0.39370078740157483" top="0.59055118110236227" bottom="0.78740157480314965" header="0" footer="0"/>
  <pageSetup scale="54" fitToHeight="0" orientation="portrait" r:id="rId1"/>
  <headerFooter>
    <oddFooter>&amp;LDGBN LIBRO BANCO FEBRERO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FEBRERO 2025</vt:lpstr>
      <vt:lpstr>'LIBRO DE BANCO FEBRERO 2025'!Área_de_impresión</vt:lpstr>
      <vt:lpstr>'LIBRO DE BANCO FEBRERO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2025-03-12T19:02:51Z</cp:lastPrinted>
  <dcterms:created xsi:type="dcterms:W3CDTF">2015-06-05T18:19:34Z</dcterms:created>
  <dcterms:modified xsi:type="dcterms:W3CDTF">2025-03-14T02:03:46Z</dcterms:modified>
</cp:coreProperties>
</file>