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C:\Users\yneuman\Desktop\"/>
    </mc:Choice>
  </mc:AlternateContent>
  <xr:revisionPtr revIDLastSave="0" documentId="8_{68C9D6AC-08EB-4555-8118-0CD651C3EF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.FIS. ENERO-DICIEMBR.-2025 " sheetId="4" r:id="rId1"/>
  </sheets>
  <definedNames>
    <definedName name="_xlnm.Print_Area" localSheetId="0">'EJEC.FIS. ENERO-DICIEMBR.-2025 '!$A$1:$Q$34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4" l="1"/>
  <c r="J20" i="4"/>
  <c r="K20" i="4"/>
  <c r="L20" i="4"/>
  <c r="M20" i="4"/>
  <c r="N20" i="4"/>
  <c r="P20" i="4" s="1"/>
  <c r="O20" i="4"/>
  <c r="H20" i="4"/>
  <c r="N16" i="4"/>
  <c r="P16" i="4" s="1"/>
  <c r="O16" i="4"/>
  <c r="K16" i="4"/>
  <c r="L16" i="4"/>
  <c r="M16" i="4"/>
  <c r="J16" i="4"/>
  <c r="H16" i="4"/>
  <c r="I19" i="4"/>
  <c r="I18" i="4"/>
  <c r="P17" i="4"/>
  <c r="P18" i="4"/>
  <c r="I17" i="4"/>
  <c r="I16" i="4" s="1"/>
  <c r="Q16" i="4" l="1"/>
  <c r="I20" i="4"/>
  <c r="Q19" i="4"/>
  <c r="Q18" i="4"/>
  <c r="P19" i="4" l="1"/>
  <c r="Q20" i="4" l="1"/>
</calcChain>
</file>

<file path=xl/sharedStrings.xml><?xml version="1.0" encoding="utf-8"?>
<sst xmlns="http://schemas.openxmlformats.org/spreadsheetml/2006/main" count="47" uniqueCount="44">
  <si>
    <t>INFORME DE EJECUCION FISICA Y FINANCIERA</t>
  </si>
  <si>
    <t>ENERO - DICIEMBRE 2025</t>
  </si>
  <si>
    <r>
      <rPr>
        <b/>
        <sz val="11"/>
        <color rgb="FF000000"/>
        <rFont val="Calibri"/>
        <family val="2"/>
        <scheme val="minor"/>
      </rPr>
      <t>MISION:</t>
    </r>
    <r>
      <rPr>
        <sz val="11"/>
        <color rgb="FF000000"/>
        <rFont val="Calibri"/>
        <family val="2"/>
        <scheme val="minor"/>
      </rPr>
      <t xml:space="preserve"> Salvaguardar las propiedades del Estado, haciendo posible el uso adecuado y efectivo de sus bienes, teniendo como norte el desarrollo real de la sociedad dominicana.</t>
    </r>
  </si>
  <si>
    <r>
      <rPr>
        <b/>
        <sz val="11"/>
        <color rgb="FF000000"/>
        <rFont val="Calibri"/>
        <family val="2"/>
        <scheme val="minor"/>
      </rPr>
      <t>VISION:</t>
    </r>
    <r>
      <rPr>
        <sz val="11"/>
        <color theme="1"/>
        <rFont val="Calibri"/>
        <family val="2"/>
        <scheme val="minor"/>
      </rPr>
      <t xml:space="preserve"> Ser una institución gubernamental sólida, que sirva con honestidad y entrega a los clientes/ciudadanos en la administración de los bienes de todos, aportando al desarrollo y progreso del país.</t>
    </r>
  </si>
  <si>
    <t>SIGEF</t>
  </si>
  <si>
    <t xml:space="preserve">PROGRAMAS PRESUPUESTARIOS
</t>
  </si>
  <si>
    <t>Programación Fisica Financiera Enero - Dic. 2025</t>
  </si>
  <si>
    <t>Ejecución Fisica Financiera Enero - Dic 2025.</t>
  </si>
  <si>
    <t>% de Ejecución Fisico-Finanaciero, Enero -  Dic. 2025</t>
  </si>
  <si>
    <t>NUM. Y PRODUCTO</t>
  </si>
  <si>
    <t>Estrategia Nacional de Desarrollo a Contribuir</t>
  </si>
  <si>
    <t>Unidad de Medida</t>
  </si>
  <si>
    <t>Actividad Presupuestaria</t>
  </si>
  <si>
    <t>Presupuesto Incicial   Aprobado 2025</t>
  </si>
  <si>
    <t>Modificaciones Presupuestarias 2025</t>
  </si>
  <si>
    <t xml:space="preserve">Presupuesto   2025,  Modificado Vigente </t>
  </si>
  <si>
    <t>Metas Fisicas para el año 2025</t>
  </si>
  <si>
    <t>Enero - Diciembre</t>
  </si>
  <si>
    <t>% Fisica</t>
  </si>
  <si>
    <t>% Financiero</t>
  </si>
  <si>
    <t>Ejec</t>
  </si>
  <si>
    <t>Obj. Gral.</t>
  </si>
  <si>
    <t>Obj. Esp.</t>
  </si>
  <si>
    <t>Programación Fisica              (A)</t>
  </si>
  <si>
    <t xml:space="preserve">Programación Financiera    (B)                 </t>
  </si>
  <si>
    <t>Ejecución Fisica,                       (C)</t>
  </si>
  <si>
    <t>Ejecución Financiera,                       (D)</t>
  </si>
  <si>
    <t>% Fisica =C/A*100</t>
  </si>
  <si>
    <t>Financiera %=D/B*100</t>
  </si>
  <si>
    <t xml:space="preserve">O1.-  Desarrollo Institucional </t>
  </si>
  <si>
    <t>6756</t>
  </si>
  <si>
    <t xml:space="preserve">05- Ciudadanos reciben titularidad de inmuebkes del Estado </t>
  </si>
  <si>
    <t>1.1.1</t>
  </si>
  <si>
    <t>Cantidad de expedientes gestionados para la obtención de títulos</t>
  </si>
  <si>
    <t xml:space="preserve">Expedientes Gestionados </t>
  </si>
  <si>
    <t>6757</t>
  </si>
  <si>
    <t>06- - Estado dominicano recibe inventarios de bienes muebles</t>
  </si>
  <si>
    <t>Cantidad de instituciones que han actualizado su inventario de muebles registrados</t>
  </si>
  <si>
    <t xml:space="preserve"> Inventarios Actualizados </t>
  </si>
  <si>
    <t>6758</t>
  </si>
  <si>
    <t>O7 - Personas físicas y jurídicas participan en subastas públicas de bienes muebles descargados</t>
  </si>
  <si>
    <t>Cantidad de subastas realizadas.</t>
  </si>
  <si>
    <t xml:space="preserve">Subastas realizadas </t>
  </si>
  <si>
    <t>TOTAL GENERAL PROGRAMAS SUSTANTIVOS O12, O13 Y O21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</si>
</sst>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€_-;\-* #,##0\ _€_-;_-* &quot;-&quot;??\ _€_-;_-@_-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0"/>
      <color rgb="FF00000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8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43" fontId="2" fillId="0" borderId="0" xfId="0" applyNumberFormat="1" applyFont="1"/>
    <xf numFmtId="43" fontId="4" fillId="0" borderId="0" xfId="1" applyFont="1" applyFill="1" applyBorder="1"/>
    <xf numFmtId="43" fontId="2" fillId="0" borderId="0" xfId="1" applyFont="1" applyFill="1" applyBorder="1"/>
    <xf numFmtId="43" fontId="6" fillId="0" borderId="0" xfId="1" applyFont="1" applyFill="1" applyBorder="1"/>
    <xf numFmtId="43" fontId="5" fillId="0" borderId="0" xfId="1" applyFont="1" applyFill="1" applyBorder="1"/>
    <xf numFmtId="0" fontId="2" fillId="0" borderId="0" xfId="0" applyFont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left" vertical="center" wrapText="1"/>
    </xf>
    <xf numFmtId="3" fontId="10" fillId="2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vertical="center" wrapText="1"/>
    </xf>
    <xf numFmtId="165" fontId="10" fillId="3" borderId="3" xfId="0" applyNumberFormat="1" applyFont="1" applyFill="1" applyBorder="1" applyAlignment="1">
      <alignment vertical="center" wrapText="1"/>
    </xf>
    <xf numFmtId="43" fontId="11" fillId="0" borderId="0" xfId="1" applyFont="1" applyFill="1" applyBorder="1"/>
    <xf numFmtId="0" fontId="11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165" fontId="10" fillId="3" borderId="3" xfId="0" applyNumberFormat="1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11" fillId="3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165" fontId="10" fillId="3" borderId="10" xfId="0" applyNumberFormat="1" applyFont="1" applyFill="1" applyBorder="1" applyAlignment="1">
      <alignment vertical="center" wrapText="1"/>
    </xf>
    <xf numFmtId="49" fontId="12" fillId="3" borderId="11" xfId="2" applyNumberFormat="1" applyFont="1" applyFill="1" applyBorder="1" applyAlignment="1">
      <alignment horizontal="center" vertical="center" wrapText="1"/>
    </xf>
    <xf numFmtId="49" fontId="12" fillId="3" borderId="9" xfId="2" applyNumberFormat="1" applyFont="1" applyFill="1" applyBorder="1" applyAlignment="1">
      <alignment horizontal="center" vertical="center" wrapText="1"/>
    </xf>
    <xf numFmtId="165" fontId="10" fillId="3" borderId="10" xfId="0" applyNumberFormat="1" applyFont="1" applyFill="1" applyBorder="1" applyAlignment="1">
      <alignment horizontal="left" vertical="center" wrapText="1"/>
    </xf>
    <xf numFmtId="0" fontId="11" fillId="0" borderId="13" xfId="0" applyFont="1" applyBorder="1" applyAlignment="1">
      <alignment vertical="center" wrapText="1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65" fontId="11" fillId="0" borderId="0" xfId="0" applyNumberFormat="1" applyFont="1"/>
    <xf numFmtId="0" fontId="11" fillId="0" borderId="2" xfId="0" applyFont="1" applyBorder="1"/>
    <xf numFmtId="0" fontId="4" fillId="0" borderId="1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2" xfId="0" applyNumberFormat="1" applyFont="1" applyBorder="1"/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/>
    <xf numFmtId="43" fontId="2" fillId="0" borderId="2" xfId="1" applyFont="1" applyFill="1" applyBorder="1"/>
    <xf numFmtId="43" fontId="4" fillId="0" borderId="2" xfId="1" applyFont="1" applyFill="1" applyBorder="1"/>
    <xf numFmtId="43" fontId="4" fillId="0" borderId="0" xfId="0" applyNumberFormat="1" applyFont="1"/>
    <xf numFmtId="0" fontId="2" fillId="0" borderId="1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43" fontId="2" fillId="0" borderId="15" xfId="1" applyFont="1" applyFill="1" applyBorder="1"/>
    <xf numFmtId="43" fontId="6" fillId="0" borderId="15" xfId="1" applyFont="1" applyFill="1" applyBorder="1"/>
    <xf numFmtId="0" fontId="2" fillId="0" borderId="16" xfId="0" applyFont="1" applyBorder="1"/>
    <xf numFmtId="43" fontId="10" fillId="2" borderId="3" xfId="1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horizontal="center" vertical="center" wrapText="1"/>
    </xf>
    <xf numFmtId="43" fontId="10" fillId="2" borderId="10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1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95249</xdr:colOff>
      <xdr:row>0</xdr:row>
      <xdr:rowOff>79376</xdr:rowOff>
    </xdr:from>
    <xdr:to>
      <xdr:col>9</xdr:col>
      <xdr:colOff>841374</xdr:colOff>
      <xdr:row>7</xdr:row>
      <xdr:rowOff>47626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7C8E14-E868-5451-67CC-693F9151F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5999" y="79376"/>
          <a:ext cx="3254375" cy="1492250"/>
        </a:xfrm>
        <a:prstGeom prst="rect">
          <a:avLst/>
        </a:prstGeom>
      </xdr:spPr>
    </xdr:pic>
    <xdr:clientData/>
  </xdr:twoCellAnchor>
  <xdr:twoCellAnchor>
    <xdr:from>
      <xdr:col>3</xdr:col>
      <xdr:colOff>587375</xdr:colOff>
      <xdr:row>21</xdr:row>
      <xdr:rowOff>15875</xdr:rowOff>
    </xdr:from>
    <xdr:to>
      <xdr:col>9</xdr:col>
      <xdr:colOff>793750</xdr:colOff>
      <xdr:row>34</xdr:row>
      <xdr:rowOff>139020</xdr:rowOff>
    </xdr:to>
    <xdr:grpSp>
      <xdr:nvGrpSpPr>
        <xdr:cNvPr id="3" name="Group 3131">
          <a:extLst>
            <a:ext uri="{FF2B5EF4-FFF2-40B4-BE49-F238E27FC236}">
              <a16:creationId xmlns:a16="http://schemas.microsoft.com/office/drawing/2014/main" id="{D74279F7-7C09-404B-868F-E380F68C3AC7}"/>
            </a:ext>
          </a:extLst>
        </xdr:cNvPr>
        <xdr:cNvGrpSpPr/>
      </xdr:nvGrpSpPr>
      <xdr:grpSpPr>
        <a:xfrm>
          <a:off x="3959225" y="9026525"/>
          <a:ext cx="7883525" cy="2732995"/>
          <a:chOff x="0" y="144447"/>
          <a:chExt cx="3193688" cy="992161"/>
        </a:xfrm>
      </xdr:grpSpPr>
      <xdr:sp macro="" textlink="">
        <xdr:nvSpPr>
          <xdr:cNvPr id="4" name="Shape 6">
            <a:extLst>
              <a:ext uri="{FF2B5EF4-FFF2-40B4-BE49-F238E27FC236}">
                <a16:creationId xmlns:a16="http://schemas.microsoft.com/office/drawing/2014/main" id="{106B0AED-1218-C672-738E-04AD6F946A5A}"/>
              </a:ext>
            </a:extLst>
          </xdr:cNvPr>
          <xdr:cNvSpPr/>
        </xdr:nvSpPr>
        <xdr:spPr>
          <a:xfrm>
            <a:off x="3055" y="715344"/>
            <a:ext cx="2393048" cy="0"/>
          </a:xfrm>
          <a:custGeom>
            <a:avLst/>
            <a:gdLst>
              <a:gd name="f0" fmla="val w"/>
              <a:gd name="f1" fmla="val h"/>
              <a:gd name="f2" fmla="val ss"/>
              <a:gd name="f3" fmla="val 0"/>
              <a:gd name="f4" fmla="val 2393043"/>
              <a:gd name="f5" fmla="abs f0"/>
              <a:gd name="f6" fmla="abs f1"/>
              <a:gd name="f7" fmla="abs f2"/>
              <a:gd name="f8" fmla="*/ f0 1 2393043"/>
              <a:gd name="f9" fmla="+- f3 0 f3"/>
              <a:gd name="f10" fmla="+- f4 0 f3"/>
              <a:gd name="f11" fmla="?: f5 f0 1"/>
              <a:gd name="f12" fmla="?: f6 f1 1"/>
              <a:gd name="f13" fmla="?: f7 f2 1"/>
              <a:gd name="f14" fmla="*/ f10 1 2393043"/>
              <a:gd name="f15" fmla="*/ f9 1 0"/>
              <a:gd name="f16" fmla="*/ f11 1 2393043"/>
              <a:gd name="f17" fmla="*/ f12 1 21600"/>
              <a:gd name="f18" fmla="*/ 21600 f12 1"/>
              <a:gd name="f19" fmla="*/ 0 1 f14"/>
              <a:gd name="f20" fmla="*/ 2393043 1 f14"/>
              <a:gd name="f21" fmla="*/ 0 1 f15"/>
              <a:gd name="f22" fmla="min f17 f16"/>
              <a:gd name="f23" fmla="*/ f18 1 f13"/>
              <a:gd name="f24" fmla="*/ f19 f8 1"/>
              <a:gd name="f25" fmla="*/ f20 f8 1"/>
              <a:gd name="f26" fmla="val f23"/>
              <a:gd name="f27" fmla="*/ f3 f22 1"/>
              <a:gd name="f28" fmla="+- f26 0 f3"/>
              <a:gd name="f29" fmla="*/ f28 1 0"/>
              <a:gd name="f30" fmla="*/ f21 f29 1"/>
              <a:gd name="f31" fmla="*/ f30 f22 1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f24" t="f31" r="f25" b="f31"/>
            <a:pathLst>
              <a:path w="2393043">
                <a:moveTo>
                  <a:pt x="f3" y="f27"/>
                </a:moveTo>
                <a:lnTo>
                  <a:pt x="f4" y="f27"/>
                </a:lnTo>
              </a:path>
            </a:pathLst>
          </a:custGeom>
          <a:noFill/>
          <a:ln w="6345" cap="flat">
            <a:solidFill>
              <a:srgbClr val="000000"/>
            </a:solidFill>
            <a:prstDash val="solid"/>
            <a:miter/>
          </a:ln>
        </xdr:spPr>
        <xdr:txBody>
          <a:bodyPr wrap="square" lIns="0" tIns="0" rIns="0" bIns="0"/>
          <a:lstStyle/>
          <a:p>
            <a:endParaRPr lang="es-DO"/>
          </a:p>
        </xdr:txBody>
      </xdr:sp>
      <xdr:sp macro="" textlink="">
        <xdr:nvSpPr>
          <xdr:cNvPr id="5" name="Rectangle 279">
            <a:extLst>
              <a:ext uri="{FF2B5EF4-FFF2-40B4-BE49-F238E27FC236}">
                <a16:creationId xmlns:a16="http://schemas.microsoft.com/office/drawing/2014/main" id="{9CF929AA-9DAF-B649-A0C8-0E737595FDB0}"/>
              </a:ext>
            </a:extLst>
          </xdr:cNvPr>
          <xdr:cNvSpPr/>
        </xdr:nvSpPr>
        <xdr:spPr>
          <a:xfrm>
            <a:off x="74140" y="144447"/>
            <a:ext cx="49405" cy="190506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="horz" wrap="square" lIns="0" tIns="0" rIns="0" bIns="0" anchor="t" anchorCtr="0" compatLnSpc="0">
            <a:noAutofit/>
          </a:bodyPr>
          <a:lstStyle/>
          <a:p>
            <a:pPr>
              <a:lnSpc>
                <a:spcPct val="103000"/>
              </a:lnSpc>
              <a:spcAft>
                <a:spcPts val="800"/>
              </a:spcAft>
            </a:pPr>
            <a:r>
              <a:rPr lang="es-DO" sz="11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DO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Rectangle 280">
            <a:extLst>
              <a:ext uri="{FF2B5EF4-FFF2-40B4-BE49-F238E27FC236}">
                <a16:creationId xmlns:a16="http://schemas.microsoft.com/office/drawing/2014/main" id="{150A291D-DA42-8E3E-BE61-73576543B05D}"/>
              </a:ext>
            </a:extLst>
          </xdr:cNvPr>
          <xdr:cNvSpPr/>
        </xdr:nvSpPr>
        <xdr:spPr>
          <a:xfrm>
            <a:off x="544534" y="757141"/>
            <a:ext cx="1745050" cy="190506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="horz" wrap="square" lIns="0" tIns="0" rIns="0" bIns="0" anchor="t" anchorCtr="0" compatLnSpc="0">
            <a:noAutofit/>
          </a:bodyPr>
          <a:lstStyle/>
          <a:p>
            <a:pPr>
              <a:lnSpc>
                <a:spcPct val="103000"/>
              </a:lnSpc>
              <a:spcAft>
                <a:spcPts val="800"/>
              </a:spcAft>
            </a:pPr>
            <a:r>
              <a:rPr lang="es-ES" sz="16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Carlos</a:t>
            </a:r>
            <a:r>
              <a:rPr lang="es-ES" sz="1600" baseline="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Gabriel Valdez Reyes </a:t>
            </a:r>
            <a:endParaRPr lang="es-DO" sz="16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Rectangle 281">
            <a:extLst>
              <a:ext uri="{FF2B5EF4-FFF2-40B4-BE49-F238E27FC236}">
                <a16:creationId xmlns:a16="http://schemas.microsoft.com/office/drawing/2014/main" id="{6EDF1090-CCCD-8821-0E22-466E4FDB2440}"/>
              </a:ext>
            </a:extLst>
          </xdr:cNvPr>
          <xdr:cNvSpPr/>
        </xdr:nvSpPr>
        <xdr:spPr>
          <a:xfrm>
            <a:off x="0" y="946102"/>
            <a:ext cx="3193688" cy="190506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="horz" wrap="square" lIns="0" tIns="0" rIns="0" bIns="0" anchor="t" anchorCtr="0" compatLnSpc="0">
            <a:noAutofit/>
          </a:bodyPr>
          <a:lstStyle/>
          <a:p>
            <a:pPr>
              <a:lnSpc>
                <a:spcPct val="103000"/>
              </a:lnSpc>
              <a:spcAft>
                <a:spcPts val="800"/>
              </a:spcAft>
            </a:pPr>
            <a:r>
              <a:rPr lang="es-ES" sz="1800" b="1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            Encargado de Planificación y Desarrollo</a:t>
            </a:r>
            <a:endParaRPr lang="es-DO" sz="18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tabSelected="1" topLeftCell="A4" zoomScale="60" zoomScaleNormal="60" workbookViewId="0">
      <selection activeCell="W18" sqref="W18"/>
    </sheetView>
  </sheetViews>
  <sheetFormatPr defaultColWidth="24" defaultRowHeight="15.75"/>
  <cols>
    <col min="1" max="1" width="7.85546875" style="1" customWidth="1"/>
    <col min="2" max="2" width="33.5703125" style="1" customWidth="1"/>
    <col min="3" max="5" width="9.140625" style="9" customWidth="1"/>
    <col min="6" max="6" width="27.28515625" style="1" customWidth="1"/>
    <col min="7" max="7" width="32.140625" style="1" customWidth="1"/>
    <col min="8" max="9" width="18.7109375" style="1" customWidth="1"/>
    <col min="10" max="10" width="19.85546875" style="1" customWidth="1"/>
    <col min="11" max="11" width="13.140625" style="1" customWidth="1"/>
    <col min="12" max="15" width="19.85546875" style="1" customWidth="1"/>
    <col min="16" max="17" width="14" style="1" customWidth="1"/>
    <col min="18" max="16384" width="24" style="1"/>
  </cols>
  <sheetData>
    <row r="1" spans="1:17">
      <c r="A1" s="22"/>
      <c r="B1" s="23"/>
      <c r="C1" s="24"/>
      <c r="D1" s="24"/>
      <c r="E1" s="24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5"/>
    </row>
    <row r="2" spans="1:17">
      <c r="A2" s="2"/>
      <c r="Q2" s="3"/>
    </row>
    <row r="3" spans="1:17">
      <c r="A3" s="2"/>
      <c r="Q3" s="3"/>
    </row>
    <row r="4" spans="1:17">
      <c r="A4" s="2"/>
      <c r="Q4" s="3"/>
    </row>
    <row r="5" spans="1:17">
      <c r="A5" s="2"/>
      <c r="Q5" s="3"/>
    </row>
    <row r="6" spans="1:17" ht="22.5" customHeight="1">
      <c r="A6" s="70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2"/>
    </row>
    <row r="7" spans="1:17">
      <c r="A7" s="73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/>
    </row>
    <row r="8" spans="1:17">
      <c r="A8" s="73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5"/>
    </row>
    <row r="9" spans="1:17" ht="21" customHeight="1">
      <c r="A9" s="76" t="s">
        <v>0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8"/>
    </row>
    <row r="10" spans="1:17" ht="23.25" customHeight="1">
      <c r="A10" s="76" t="s">
        <v>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8"/>
    </row>
    <row r="11" spans="1:17" ht="37.5" customHeight="1">
      <c r="A11" s="61" t="s">
        <v>2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9"/>
    </row>
    <row r="12" spans="1:17" ht="34.5" customHeight="1">
      <c r="A12" s="61" t="s">
        <v>3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3"/>
    </row>
    <row r="13" spans="1:17" ht="70.5" customHeight="1">
      <c r="A13" s="64" t="s">
        <v>4</v>
      </c>
      <c r="B13" s="65" t="s">
        <v>5</v>
      </c>
      <c r="C13" s="65"/>
      <c r="D13" s="65"/>
      <c r="E13" s="65"/>
      <c r="F13" s="65"/>
      <c r="G13" s="65"/>
      <c r="H13" s="65"/>
      <c r="I13" s="65"/>
      <c r="J13" s="65"/>
      <c r="K13" s="65"/>
      <c r="L13" s="65" t="s">
        <v>6</v>
      </c>
      <c r="M13" s="65"/>
      <c r="N13" s="65" t="s">
        <v>7</v>
      </c>
      <c r="O13" s="65"/>
      <c r="P13" s="65" t="s">
        <v>8</v>
      </c>
      <c r="Q13" s="66"/>
    </row>
    <row r="14" spans="1:17" ht="52.5" customHeight="1">
      <c r="A14" s="64"/>
      <c r="B14" s="65" t="s">
        <v>9</v>
      </c>
      <c r="C14" s="84" t="s">
        <v>10</v>
      </c>
      <c r="D14" s="84"/>
      <c r="E14" s="84"/>
      <c r="F14" s="65" t="s">
        <v>11</v>
      </c>
      <c r="G14" s="65" t="s">
        <v>12</v>
      </c>
      <c r="H14" s="65" t="s">
        <v>13</v>
      </c>
      <c r="I14" s="65" t="s">
        <v>14</v>
      </c>
      <c r="J14" s="65" t="s">
        <v>15</v>
      </c>
      <c r="K14" s="65" t="s">
        <v>16</v>
      </c>
      <c r="L14" s="65" t="s">
        <v>17</v>
      </c>
      <c r="M14" s="67"/>
      <c r="N14" s="65" t="s">
        <v>17</v>
      </c>
      <c r="O14" s="65"/>
      <c r="P14" s="14" t="s">
        <v>18</v>
      </c>
      <c r="Q14" s="27" t="s">
        <v>19</v>
      </c>
    </row>
    <row r="15" spans="1:17" ht="46.5" customHeight="1">
      <c r="A15" s="64"/>
      <c r="B15" s="65"/>
      <c r="C15" s="15" t="s">
        <v>20</v>
      </c>
      <c r="D15" s="15" t="s">
        <v>21</v>
      </c>
      <c r="E15" s="15" t="s">
        <v>22</v>
      </c>
      <c r="F15" s="65"/>
      <c r="G15" s="65"/>
      <c r="H15" s="65"/>
      <c r="I15" s="65"/>
      <c r="J15" s="65"/>
      <c r="K15" s="65"/>
      <c r="L15" s="14" t="s">
        <v>23</v>
      </c>
      <c r="M15" s="14" t="s">
        <v>24</v>
      </c>
      <c r="N15" s="14" t="s">
        <v>25</v>
      </c>
      <c r="O15" s="14" t="s">
        <v>26</v>
      </c>
      <c r="P15" s="14" t="s">
        <v>27</v>
      </c>
      <c r="Q15" s="27" t="s">
        <v>28</v>
      </c>
    </row>
    <row r="16" spans="1:17" ht="30.75" customHeight="1">
      <c r="A16" s="26"/>
      <c r="B16" s="83" t="s">
        <v>29</v>
      </c>
      <c r="C16" s="83"/>
      <c r="D16" s="83"/>
      <c r="E16" s="83"/>
      <c r="F16" s="83"/>
      <c r="G16" s="83"/>
      <c r="H16" s="16">
        <f t="shared" ref="H16:O16" si="0">H17+H18+H19</f>
        <v>425436816</v>
      </c>
      <c r="I16" s="16">
        <f t="shared" si="0"/>
        <v>41822080.840000011</v>
      </c>
      <c r="J16" s="16">
        <f t="shared" si="0"/>
        <v>467258896.84000003</v>
      </c>
      <c r="K16" s="16">
        <f t="shared" si="0"/>
        <v>3188</v>
      </c>
      <c r="L16" s="16">
        <f t="shared" si="0"/>
        <v>3188</v>
      </c>
      <c r="M16" s="16">
        <f t="shared" si="0"/>
        <v>506291603.15000004</v>
      </c>
      <c r="N16" s="16">
        <f t="shared" si="0"/>
        <v>3350</v>
      </c>
      <c r="O16" s="16">
        <f t="shared" si="0"/>
        <v>459938585.94</v>
      </c>
      <c r="P16" s="17">
        <f>N16/L16*100</f>
        <v>105.08155583437893</v>
      </c>
      <c r="Q16" s="28">
        <f>O16/M16*100</f>
        <v>90.844600834458845</v>
      </c>
    </row>
    <row r="17" spans="1:17" ht="57" customHeight="1">
      <c r="A17" s="29" t="s">
        <v>30</v>
      </c>
      <c r="B17" s="20" t="s">
        <v>31</v>
      </c>
      <c r="C17" s="19">
        <v>1</v>
      </c>
      <c r="D17" s="19">
        <v>1.1000000000000001</v>
      </c>
      <c r="E17" s="19" t="s">
        <v>32</v>
      </c>
      <c r="F17" s="20" t="s">
        <v>33</v>
      </c>
      <c r="G17" s="11" t="s">
        <v>34</v>
      </c>
      <c r="H17" s="57">
        <v>367514913</v>
      </c>
      <c r="I17" s="57">
        <f>+J17-H17</f>
        <v>48920060.360000014</v>
      </c>
      <c r="J17" s="57">
        <v>416434973.36000001</v>
      </c>
      <c r="K17" s="58">
        <v>3000</v>
      </c>
      <c r="L17" s="58">
        <v>3000</v>
      </c>
      <c r="M17" s="57">
        <v>451494773.20999998</v>
      </c>
      <c r="N17" s="58">
        <v>3091</v>
      </c>
      <c r="O17" s="57">
        <v>410445746.42000002</v>
      </c>
      <c r="P17" s="59">
        <f>N17/L17*100</f>
        <v>103.03333333333333</v>
      </c>
      <c r="Q17" s="60">
        <f>+O17/M17*100</f>
        <v>90.90819446299389</v>
      </c>
    </row>
    <row r="18" spans="1:17" ht="69.75" customHeight="1">
      <c r="A18" s="30" t="s">
        <v>35</v>
      </c>
      <c r="B18" s="11" t="s">
        <v>36</v>
      </c>
      <c r="C18" s="10">
        <v>1</v>
      </c>
      <c r="D18" s="10">
        <v>1.1000000000000001</v>
      </c>
      <c r="E18" s="10" t="s">
        <v>32</v>
      </c>
      <c r="F18" s="12" t="s">
        <v>37</v>
      </c>
      <c r="G18" s="11" t="s">
        <v>38</v>
      </c>
      <c r="H18" s="57">
        <v>40619907</v>
      </c>
      <c r="I18" s="57">
        <f>+J18-H18</f>
        <v>-4447957.7700000033</v>
      </c>
      <c r="J18" s="57">
        <v>36171949.229999997</v>
      </c>
      <c r="K18" s="13">
        <v>185</v>
      </c>
      <c r="L18" s="13">
        <v>185</v>
      </c>
      <c r="M18" s="57">
        <v>38725810.530000001</v>
      </c>
      <c r="N18" s="58">
        <v>256</v>
      </c>
      <c r="O18" s="57">
        <v>35372500.399999999</v>
      </c>
      <c r="P18" s="59">
        <f>N18/L18*100</f>
        <v>138.37837837837839</v>
      </c>
      <c r="Q18" s="60">
        <f>O18/M18*100</f>
        <v>91.340891038543219</v>
      </c>
    </row>
    <row r="19" spans="1:17" ht="57" customHeight="1">
      <c r="A19" s="30" t="s">
        <v>39</v>
      </c>
      <c r="B19" s="11" t="s">
        <v>40</v>
      </c>
      <c r="C19" s="10">
        <v>1</v>
      </c>
      <c r="D19" s="10">
        <v>1.1000000000000001</v>
      </c>
      <c r="E19" s="10" t="s">
        <v>32</v>
      </c>
      <c r="F19" s="12" t="s">
        <v>41</v>
      </c>
      <c r="G19" s="11" t="s">
        <v>42</v>
      </c>
      <c r="H19" s="57">
        <v>17301996</v>
      </c>
      <c r="I19" s="57">
        <f>+J19-H19</f>
        <v>-2650021.75</v>
      </c>
      <c r="J19" s="57">
        <v>14651974.25</v>
      </c>
      <c r="K19" s="13">
        <v>3</v>
      </c>
      <c r="L19" s="13">
        <v>3</v>
      </c>
      <c r="M19" s="57">
        <v>16071019.41</v>
      </c>
      <c r="N19" s="58">
        <v>3</v>
      </c>
      <c r="O19" s="57">
        <v>14120339.119999999</v>
      </c>
      <c r="P19" s="59">
        <f>N19/L19*100</f>
        <v>100</v>
      </c>
      <c r="Q19" s="60">
        <f>O19/M19*100</f>
        <v>87.862124733753888</v>
      </c>
    </row>
    <row r="20" spans="1:17" ht="30.75" customHeight="1">
      <c r="A20" s="82"/>
      <c r="B20" s="83" t="s">
        <v>43</v>
      </c>
      <c r="C20" s="83"/>
      <c r="D20" s="83"/>
      <c r="E20" s="83"/>
      <c r="F20" s="83"/>
      <c r="G20" s="83"/>
      <c r="H20" s="21">
        <f>+SUM(H17:H19)</f>
        <v>425436816</v>
      </c>
      <c r="I20" s="21">
        <f t="shared" ref="I20:O20" si="1">+SUM(I17:I19)</f>
        <v>41822080.840000011</v>
      </c>
      <c r="J20" s="21">
        <f t="shared" si="1"/>
        <v>467258896.84000003</v>
      </c>
      <c r="K20" s="21">
        <f t="shared" si="1"/>
        <v>3188</v>
      </c>
      <c r="L20" s="21">
        <f t="shared" si="1"/>
        <v>3188</v>
      </c>
      <c r="M20" s="21">
        <f t="shared" si="1"/>
        <v>506291603.15000004</v>
      </c>
      <c r="N20" s="21">
        <f t="shared" si="1"/>
        <v>3350</v>
      </c>
      <c r="O20" s="21">
        <f t="shared" si="1"/>
        <v>459938585.94</v>
      </c>
      <c r="P20" s="21">
        <f>N20/L20*100</f>
        <v>105.08155583437893</v>
      </c>
      <c r="Q20" s="31">
        <f>O20/M20*100</f>
        <v>90.844600834458845</v>
      </c>
    </row>
    <row r="21" spans="1:17" ht="45.75" customHeight="1">
      <c r="A21" s="80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32"/>
    </row>
    <row r="22" spans="1:17">
      <c r="A22" s="33"/>
      <c r="B22" s="34"/>
      <c r="C22" s="35"/>
      <c r="D22" s="35"/>
      <c r="E22" s="35"/>
      <c r="F22" s="34"/>
      <c r="G22" s="34"/>
      <c r="H22" s="34"/>
      <c r="I22" s="34"/>
      <c r="J22" s="36"/>
      <c r="K22" s="18"/>
      <c r="L22" s="18"/>
      <c r="M22" s="34"/>
      <c r="N22" s="34"/>
      <c r="O22" s="34"/>
      <c r="P22" s="34"/>
      <c r="Q22" s="37"/>
    </row>
    <row r="23" spans="1:17">
      <c r="A23" s="38"/>
      <c r="B23" s="39"/>
      <c r="C23" s="40"/>
      <c r="D23" s="40"/>
      <c r="E23" s="41"/>
      <c r="F23" s="42"/>
      <c r="G23" s="42"/>
      <c r="H23" s="42"/>
      <c r="I23" s="42"/>
      <c r="J23" s="42"/>
      <c r="K23" s="5"/>
      <c r="L23" s="5"/>
      <c r="M23" s="5"/>
      <c r="N23" s="5"/>
      <c r="O23" s="5"/>
      <c r="P23" s="42"/>
      <c r="Q23" s="43"/>
    </row>
    <row r="24" spans="1:17">
      <c r="A24" s="44"/>
      <c r="B24" s="45"/>
      <c r="C24" s="46"/>
      <c r="D24" s="46"/>
      <c r="E24" s="46"/>
      <c r="F24" s="6"/>
      <c r="G24" s="6"/>
      <c r="H24" s="6"/>
      <c r="I24" s="7"/>
      <c r="J24" s="7"/>
      <c r="K24" s="7"/>
      <c r="L24" s="5"/>
      <c r="M24" s="5"/>
      <c r="N24" s="5"/>
      <c r="O24" s="5"/>
      <c r="P24" s="45"/>
      <c r="Q24" s="47"/>
    </row>
    <row r="25" spans="1:17">
      <c r="A25" s="2"/>
      <c r="F25" s="6"/>
      <c r="G25" s="6"/>
      <c r="H25" s="6"/>
      <c r="I25" s="6"/>
      <c r="J25" s="6"/>
      <c r="L25" s="6"/>
      <c r="M25" s="6"/>
      <c r="N25" s="6"/>
      <c r="O25" s="6"/>
      <c r="P25" s="6"/>
      <c r="Q25" s="48"/>
    </row>
    <row r="26" spans="1:17">
      <c r="A26" s="2"/>
      <c r="F26" s="6"/>
      <c r="G26" s="6"/>
      <c r="H26" s="6"/>
      <c r="I26" s="6"/>
      <c r="J26" s="6"/>
      <c r="K26" s="6"/>
      <c r="L26" s="79"/>
      <c r="M26" s="79"/>
      <c r="N26" s="8"/>
      <c r="O26" s="8"/>
      <c r="P26" s="8"/>
      <c r="Q26" s="49"/>
    </row>
    <row r="27" spans="1:17">
      <c r="A27" s="2"/>
      <c r="B27" s="39"/>
      <c r="C27" s="40"/>
      <c r="D27" s="40"/>
      <c r="E27" s="41"/>
      <c r="H27" s="6"/>
      <c r="I27" s="6"/>
      <c r="J27" s="6"/>
      <c r="K27" s="6"/>
      <c r="L27" s="6"/>
      <c r="M27" s="5"/>
      <c r="N27" s="5"/>
      <c r="O27" s="5"/>
      <c r="P27" s="5"/>
      <c r="Q27" s="49"/>
    </row>
    <row r="28" spans="1:17">
      <c r="A28" s="2"/>
      <c r="B28" s="39"/>
      <c r="C28" s="40"/>
      <c r="D28" s="40"/>
      <c r="E28" s="41"/>
      <c r="H28" s="4"/>
      <c r="I28" s="50"/>
      <c r="J28" s="50"/>
      <c r="K28" s="6"/>
      <c r="L28" s="6"/>
      <c r="M28" s="5"/>
      <c r="N28" s="5"/>
      <c r="O28" s="5"/>
      <c r="P28" s="5"/>
      <c r="Q28" s="49"/>
    </row>
    <row r="29" spans="1:17">
      <c r="A29" s="2"/>
      <c r="B29" s="42"/>
      <c r="C29" s="41"/>
      <c r="D29" s="41"/>
      <c r="E29" s="41"/>
      <c r="F29" s="6"/>
      <c r="G29" s="6"/>
      <c r="H29" s="6"/>
      <c r="I29" s="5"/>
      <c r="J29" s="5"/>
      <c r="K29" s="6"/>
      <c r="L29" s="6"/>
      <c r="M29" s="5"/>
      <c r="N29" s="5"/>
      <c r="O29" s="5"/>
      <c r="P29" s="5"/>
      <c r="Q29" s="49"/>
    </row>
    <row r="30" spans="1:17">
      <c r="A30" s="2"/>
      <c r="B30" s="45"/>
      <c r="C30" s="46"/>
      <c r="D30" s="46"/>
      <c r="E30" s="46"/>
      <c r="F30" s="6"/>
      <c r="G30" s="6"/>
      <c r="H30" s="6"/>
      <c r="I30" s="7"/>
      <c r="J30" s="7"/>
      <c r="K30" s="6"/>
      <c r="L30" s="7"/>
      <c r="M30" s="5"/>
      <c r="N30" s="5"/>
      <c r="O30" s="5"/>
      <c r="P30" s="5"/>
      <c r="Q30" s="49"/>
    </row>
    <row r="31" spans="1:17">
      <c r="A31" s="2"/>
      <c r="F31" s="6"/>
      <c r="G31" s="6"/>
      <c r="H31" s="6"/>
      <c r="I31" s="7"/>
      <c r="J31" s="6"/>
      <c r="K31" s="6"/>
      <c r="L31" s="7"/>
      <c r="M31" s="5"/>
      <c r="N31" s="5"/>
      <c r="O31" s="5"/>
      <c r="P31" s="5"/>
      <c r="Q31" s="49"/>
    </row>
    <row r="32" spans="1:17">
      <c r="A32" s="2"/>
      <c r="F32" s="6"/>
      <c r="G32" s="6"/>
      <c r="H32" s="6"/>
      <c r="I32" s="7"/>
      <c r="J32" s="6"/>
      <c r="K32" s="6"/>
      <c r="L32" s="7"/>
      <c r="Q32" s="3"/>
    </row>
    <row r="33" spans="1:17">
      <c r="A33" s="2"/>
      <c r="F33" s="6"/>
      <c r="G33" s="6"/>
      <c r="H33" s="6"/>
      <c r="I33" s="6"/>
      <c r="J33" s="6"/>
      <c r="K33" s="6"/>
      <c r="L33" s="7"/>
      <c r="Q33" s="3"/>
    </row>
    <row r="34" spans="1:17" ht="16.5" thickBot="1">
      <c r="A34" s="51"/>
      <c r="B34" s="52"/>
      <c r="C34" s="53"/>
      <c r="D34" s="53"/>
      <c r="E34" s="53"/>
      <c r="F34" s="54"/>
      <c r="G34" s="54"/>
      <c r="H34" s="54"/>
      <c r="I34" s="54"/>
      <c r="J34" s="54"/>
      <c r="K34" s="54"/>
      <c r="L34" s="55"/>
      <c r="M34" s="52"/>
      <c r="N34" s="52"/>
      <c r="O34" s="52"/>
      <c r="P34" s="52"/>
      <c r="Q34" s="56"/>
    </row>
    <row r="35" spans="1:17">
      <c r="L35" s="7"/>
    </row>
    <row r="36" spans="1:17">
      <c r="L36" s="7"/>
    </row>
    <row r="37" spans="1:17">
      <c r="L37" s="7"/>
    </row>
    <row r="38" spans="1:17">
      <c r="L38" s="7"/>
    </row>
    <row r="39" spans="1:17">
      <c r="L39" s="7"/>
    </row>
    <row r="40" spans="1:17">
      <c r="L40" s="7"/>
    </row>
    <row r="41" spans="1:17">
      <c r="L41" s="7"/>
    </row>
    <row r="42" spans="1:17">
      <c r="L42" s="7"/>
    </row>
    <row r="43" spans="1:17">
      <c r="L43" s="7"/>
    </row>
    <row r="44" spans="1:17">
      <c r="L44" s="7"/>
    </row>
    <row r="45" spans="1:17">
      <c r="L45" s="7"/>
    </row>
    <row r="46" spans="1:17">
      <c r="L46" s="7"/>
    </row>
    <row r="47" spans="1:17">
      <c r="L47" s="7"/>
    </row>
    <row r="48" spans="1:17">
      <c r="L48" s="4"/>
      <c r="M48" s="4"/>
    </row>
    <row r="49" spans="12:12">
      <c r="L49" s="4"/>
    </row>
  </sheetData>
  <mergeCells count="26">
    <mergeCell ref="L26:M26"/>
    <mergeCell ref="A21:P21"/>
    <mergeCell ref="A20:G20"/>
    <mergeCell ref="B16:G16"/>
    <mergeCell ref="C14:E14"/>
    <mergeCell ref="F14:F15"/>
    <mergeCell ref="G14:G15"/>
    <mergeCell ref="B14:B15"/>
    <mergeCell ref="N14:O14"/>
    <mergeCell ref="A11:Q11"/>
    <mergeCell ref="A6:Q6"/>
    <mergeCell ref="A7:Q7"/>
    <mergeCell ref="A8:Q8"/>
    <mergeCell ref="A9:Q9"/>
    <mergeCell ref="A10:Q10"/>
    <mergeCell ref="A12:Q12"/>
    <mergeCell ref="A13:A15"/>
    <mergeCell ref="B13:K13"/>
    <mergeCell ref="L13:M13"/>
    <mergeCell ref="N13:O13"/>
    <mergeCell ref="P13:Q13"/>
    <mergeCell ref="J14:J15"/>
    <mergeCell ref="K14:K15"/>
    <mergeCell ref="L14:M14"/>
    <mergeCell ref="H14:H15"/>
    <mergeCell ref="I14:I15"/>
  </mergeCells>
  <printOptions horizontalCentered="1"/>
  <pageMargins left="7.874015748031496E-2" right="7.874015748031496E-2" top="0.39370078740157483" bottom="0.39370078740157483" header="0" footer="0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Emiliano Burgos - Planifiacion</dc:creator>
  <cp:keywords/>
  <dc:description/>
  <cp:lastModifiedBy/>
  <cp:revision/>
  <dcterms:created xsi:type="dcterms:W3CDTF">2022-01-13T15:51:58Z</dcterms:created>
  <dcterms:modified xsi:type="dcterms:W3CDTF">2026-01-23T18:46:16Z</dcterms:modified>
  <cp:category/>
  <cp:contentStatus/>
</cp:coreProperties>
</file>