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informaciones de transparencia enero 2025\presupuesto enero 2025 - copia\"/>
    </mc:Choice>
  </mc:AlternateContent>
  <bookViews>
    <workbookView xWindow="-120" yWindow="-120" windowWidth="21840" windowHeight="1374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2" l="1"/>
  <c r="D81" i="2"/>
  <c r="D78" i="2"/>
  <c r="D77" i="2" s="1"/>
  <c r="D72" i="2"/>
  <c r="D69" i="2"/>
  <c r="D64" i="2"/>
  <c r="D54" i="2"/>
  <c r="D47" i="2"/>
  <c r="D46" i="2" s="1"/>
  <c r="D38" i="2" s="1"/>
  <c r="D28" i="2"/>
  <c r="D18" i="2"/>
  <c r="D12" i="2"/>
  <c r="D76" i="2" s="1"/>
  <c r="E84" i="2"/>
  <c r="E77" i="2" s="1"/>
  <c r="E81" i="2"/>
  <c r="E78" i="2"/>
  <c r="E72" i="2"/>
  <c r="E69" i="2"/>
  <c r="E64" i="2"/>
  <c r="E54" i="2"/>
  <c r="E46" i="2"/>
  <c r="E38" i="2"/>
  <c r="E28" i="2"/>
  <c r="E18" i="2"/>
  <c r="E12" i="2"/>
  <c r="E76" i="2" l="1"/>
  <c r="E86" i="2" s="1"/>
  <c r="D86" i="2"/>
  <c r="R85" i="2" l="1"/>
  <c r="R84" i="2" s="1"/>
  <c r="R83" i="2"/>
  <c r="R82" i="2"/>
  <c r="R80" i="2"/>
  <c r="R79" i="2"/>
  <c r="R74" i="2"/>
  <c r="R75" i="2"/>
  <c r="R72" i="2" s="1"/>
  <c r="R73" i="2"/>
  <c r="R71" i="2"/>
  <c r="R70" i="2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R78" i="2" l="1"/>
  <c r="M77" i="2"/>
  <c r="R69" i="2"/>
  <c r="O77" i="2"/>
  <c r="Q77" i="2"/>
  <c r="N77" i="2"/>
  <c r="P77" i="2"/>
  <c r="R54" i="2"/>
  <c r="R18" i="2"/>
  <c r="R12" i="2"/>
  <c r="R81" i="2"/>
  <c r="R77" i="2" s="1"/>
  <c r="R64" i="2"/>
  <c r="R38" i="2"/>
  <c r="R28" i="2"/>
  <c r="Q76" i="2"/>
  <c r="P76" i="2"/>
  <c r="O76" i="2"/>
  <c r="O86" i="2" s="1"/>
  <c r="N76" i="2"/>
  <c r="M76" i="2"/>
  <c r="L84" i="2"/>
  <c r="L81" i="2"/>
  <c r="L78" i="2"/>
  <c r="K84" i="2"/>
  <c r="K81" i="2"/>
  <c r="K78" i="2"/>
  <c r="J84" i="2"/>
  <c r="J81" i="2"/>
  <c r="J78" i="2"/>
  <c r="J77" i="2" s="1"/>
  <c r="I84" i="2"/>
  <c r="I81" i="2"/>
  <c r="I78" i="2"/>
  <c r="H84" i="2"/>
  <c r="H77" i="2" s="1"/>
  <c r="H81" i="2"/>
  <c r="H78" i="2"/>
  <c r="G84" i="2"/>
  <c r="G81" i="2"/>
  <c r="G78" i="2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M86" i="2" l="1"/>
  <c r="L77" i="2"/>
  <c r="N86" i="2"/>
  <c r="K77" i="2"/>
  <c r="G77" i="2"/>
  <c r="Q86" i="2"/>
  <c r="R46" i="2"/>
  <c r="I77" i="2"/>
  <c r="L76" i="2"/>
  <c r="L86" i="2" s="1"/>
  <c r="P86" i="2"/>
  <c r="K76" i="2"/>
  <c r="K86" i="2" s="1"/>
  <c r="J76" i="2"/>
  <c r="J86" i="2" s="1"/>
  <c r="I76" i="2"/>
  <c r="I86" i="2" s="1"/>
  <c r="H76" i="2"/>
  <c r="H86" i="2" s="1"/>
  <c r="G76" i="2"/>
  <c r="F76" i="2"/>
  <c r="F86" i="2" s="1"/>
  <c r="R76" i="2"/>
  <c r="R86" i="2" s="1"/>
  <c r="G86" i="2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<sst xmlns="http://schemas.openxmlformats.org/spreadsheetml/2006/main" count="105" uniqueCount="105">
  <si>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</si>
  <si>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</si>
  <si>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</si>
  <si>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</si>
  <si>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</si>
  <si>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</si>
  <si>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</si>
  <si>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</si>
  <si>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</si>
  <si>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</si>
  <si>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</si>
  <si>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</si>
  <si>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</si>
  <si>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</si>
  <si>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</si>
  <si>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</si>
  <si>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</si>
  <si>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</si>
  <si>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</si>
  <si>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</si>
  <si>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</si>
  <si>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</si>
  <si>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</si>
  <si>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</si>
  <si>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</si>
  <si>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</si>
  <si>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</si>
  <si>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</si>
  <si>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</si>
  <si>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</si>
  <si>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</si>
  <si>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</si>
  <si>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</si>
  <si>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</si>
  <si>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</si>
  <si>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</si>
  <si>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</si>
  <si>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</si>
  <si>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</si>
  <si>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</si>
  <si>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</si>
  <si>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</si>
  <si>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</si>
  <si>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</si>
  <si>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</si>
  <si>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</si>
  <si>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</si>
  <si>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</si>
  <si>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</si>
  <si>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</si>
  <si>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</si>
  <si>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</si>
  <si>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</si>
  <si>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</si>
  <si>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</si>
  <si>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</si>
  <si>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</si>
  <si>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</si>
  <si>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</si>
  <si>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</si>
  <si>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</si>
  <si>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</si>
  <si>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</si>
  <si>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</si>
  <si>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</si>
  <si>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</si>
  <si>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</si>
  <si>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</si>
  <si>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</si>
  <si>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</si>
  <si>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</si>
  <si>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</si>
  <si>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</si>
  <si>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</si>
  <si>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</si>
  <si>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</si>
  <si>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</si>
  <si>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</si>
  <si>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</si>
  <si>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</si>
  <si>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</si>
  <si>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</si>
  <si>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</si>
  <si>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</si>
  <si>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</si>
  <si>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</si>
  <si>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</si>
  <si>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</si>
  <si>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</si>
  <si>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</si>
  <si>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</si>
  <si>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</si>
  <si>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</si>
  <si>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</si>
  <si>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</si>
  <si>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</si>
  <si>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</si>
  <si>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</si>
  <si>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</si>
  <si>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2025</t>
  </si>
  <si>
    <t xml:space="preserve">  REVISADO POR:   Francisco De león G.</t>
  </si>
  <si>
    <t>Director Financiero</t>
  </si>
  <si>
    <t>Total General: FUENTE SIGEF</t>
  </si>
  <si>
    <t xml:space="preserve">                                                       PREPARADO POR:  Eluvina Mateo Alcantara                                                                            </t>
  </si>
  <si>
    <t xml:space="preserve">Enc. Departamento de Presupuesto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</si>
</sst>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43" fontId="3" fillId="6" borderId="12" xfId="0" applyNumberFormat="1" applyFont="1" applyFill="1" applyBorder="1"/>
    <xf numFmtId="0" fontId="3" fillId="0" borderId="15" xfId="0" applyFont="1" applyBorder="1" applyAlignment="1">
      <alignment wrapText="1"/>
    </xf>
    <xf numFmtId="43" fontId="0" fillId="3" borderId="12" xfId="1" applyFont="1" applyFill="1" applyBorder="1" applyAlignment="1">
      <alignment vertical="center" wrapText="1"/>
    </xf>
    <xf numFmtId="4" fontId="0" fillId="0" borderId="12" xfId="0" applyNumberFormat="1" applyBorder="1"/>
    <xf numFmtId="0" fontId="3" fillId="0" borderId="0" xfId="0" applyFont="1" applyBorder="1"/>
    <xf numFmtId="0" fontId="0" fillId="0" borderId="0" xfId="0" applyBorder="1"/>
    <xf numFmtId="0" fontId="3" fillId="0" borderId="16" xfId="0" applyFont="1" applyBorder="1" applyAlignment="1">
      <alignment horizontal="left"/>
    </xf>
    <xf numFmtId="4" fontId="0" fillId="0" borderId="18" xfId="0" applyNumberFormat="1" applyBorder="1"/>
    <xf numFmtId="0" fontId="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 vertical="top" wrapText="1" readingOrder="1"/>
    </xf>
    <xf numFmtId="0" fontId="5" fillId="3" borderId="0" xfId="0" applyFont="1" applyFill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top" wrapText="1" readingOrder="1"/>
    </xf>
    <xf numFmtId="0" fontId="7" fillId="3" borderId="0" xfId="0" applyFont="1" applyFill="1" applyAlignment="1">
      <alignment horizontal="center" vertical="top" wrapText="1" readingOrder="1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4</xdr:row>
      <xdr:rowOff>133349</xdr:rowOff>
    </xdr:from>
    <xdr:to>
      <xdr:col>19</xdr:col>
      <xdr:colOff>638175</xdr:colOff>
      <xdr:row>4</xdr:row>
      <xdr:rowOff>179068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V="1">
          <a:off x="17926050" y="1142999"/>
          <a:ext cx="30480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 i="1"/>
        </a:p>
      </xdr:txBody>
    </xdr:sp>
    <xdr:clientData/>
  </xdr:twoCellAnchor>
  <xdr:twoCellAnchor>
    <xdr:from>
      <xdr:col>19</xdr:col>
      <xdr:colOff>666749</xdr:colOff>
      <xdr:row>8</xdr:row>
      <xdr:rowOff>85725</xdr:rowOff>
    </xdr:from>
    <xdr:to>
      <xdr:col>20</xdr:col>
      <xdr:colOff>209550</xdr:colOff>
      <xdr:row>14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flipH="1" flipV="1">
          <a:off x="18259424" y="1885950"/>
          <a:ext cx="304801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409576</xdr:colOff>
      <xdr:row>3</xdr:row>
      <xdr:rowOff>9524</xdr:rowOff>
    </xdr:from>
    <xdr:to>
      <xdr:col>16</xdr:col>
      <xdr:colOff>647700</xdr:colOff>
      <xdr:row>7</xdr:row>
      <xdr:rowOff>9525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54276" y="752474"/>
          <a:ext cx="962024" cy="866776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514351</xdr:colOff>
      <xdr:row>3</xdr:row>
      <xdr:rowOff>47625</xdr:rowOff>
    </xdr:from>
    <xdr:to>
      <xdr:col>2</xdr:col>
      <xdr:colOff>1524001</xdr:colOff>
      <xdr:row>7</xdr:row>
      <xdr:rowOff>57149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6" y="790575"/>
          <a:ext cx="1009650" cy="876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S98"/>
  <sheetViews>
    <sheetView showGridLines="0" tabSelected="1" workbookViewId="0">
      <selection activeCell="C100" sqref="C100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93.140625" customWidth="1"/>
    <col min="4" max="5" width="17" customWidth="1"/>
    <col min="6" max="6" width="13.85546875" customWidth="1"/>
    <col min="7" max="7" width="9.5703125" customWidth="1"/>
    <col min="8" max="8" width="8.85546875" customWidth="1"/>
    <col min="9" max="9" width="7.42578125" customWidth="1"/>
    <col min="10" max="10" width="7.5703125" customWidth="1"/>
    <col min="11" max="11" width="6.85546875" customWidth="1"/>
    <col min="12" max="12" width="6.28515625" customWidth="1"/>
    <col min="13" max="13" width="7.28515625" customWidth="1"/>
    <col min="14" max="14" width="11.5703125" customWidth="1"/>
    <col min="15" max="15" width="8.85546875" customWidth="1"/>
    <col min="16" max="16" width="10.85546875" customWidth="1"/>
    <col min="17" max="17" width="10" customWidth="1"/>
    <col min="18" max="18" width="15" customWidth="1"/>
  </cols>
  <sheetData>
    <row r="2" spans="3:19" x14ac:dyDescent="0.25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3:19" ht="28.5" customHeight="1" x14ac:dyDescent="0.25">
      <c r="C3" s="43" t="s">
        <v>96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3:19" ht="21" customHeight="1" x14ac:dyDescent="0.25">
      <c r="C4" s="45" t="s">
        <v>97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3:19" ht="15.75" x14ac:dyDescent="0.25">
      <c r="C5" s="51" t="s">
        <v>99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3:19" ht="15.75" customHeight="1" x14ac:dyDescent="0.25">
      <c r="C6" s="53" t="s">
        <v>90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3:19" ht="15.75" customHeight="1" x14ac:dyDescent="0.25">
      <c r="C7" s="39" t="s">
        <v>75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9" spans="3:19" ht="25.5" customHeight="1" x14ac:dyDescent="0.25">
      <c r="C9" s="47" t="s">
        <v>65</v>
      </c>
      <c r="D9" s="49" t="s">
        <v>92</v>
      </c>
      <c r="E9" s="49" t="s">
        <v>91</v>
      </c>
      <c r="F9" s="40" t="s">
        <v>89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2"/>
    </row>
    <row r="10" spans="3:19" x14ac:dyDescent="0.25">
      <c r="C10" s="48"/>
      <c r="D10" s="50"/>
      <c r="E10" s="50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37" t="s">
        <v>0</v>
      </c>
      <c r="D11" s="21"/>
      <c r="E11" s="2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3:19" x14ac:dyDescent="0.25">
      <c r="C12" s="2" t="s">
        <v>1</v>
      </c>
      <c r="D12" s="11">
        <f>+D13+D14+D15+D16+D17</f>
        <v>961369166</v>
      </c>
      <c r="E12" s="11">
        <f>+E13+E14+E15+E16+E17</f>
        <v>0</v>
      </c>
      <c r="F12" s="16">
        <f t="shared" ref="F12:L12" si="0">+F13+F14+F15+F16+F17</f>
        <v>57948310.090000004</v>
      </c>
      <c r="G12" s="11">
        <f t="shared" si="0"/>
        <v>0</v>
      </c>
      <c r="H12" s="11">
        <f t="shared" si="0"/>
        <v>0</v>
      </c>
      <c r="I12" s="11">
        <f t="shared" si="0"/>
        <v>0</v>
      </c>
      <c r="J12" s="11">
        <f t="shared" si="0"/>
        <v>0</v>
      </c>
      <c r="K12" s="11">
        <f t="shared" si="0"/>
        <v>0</v>
      </c>
      <c r="L12" s="11">
        <f t="shared" si="0"/>
        <v>0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57948310.090000004</v>
      </c>
    </row>
    <row r="13" spans="3:19" x14ac:dyDescent="0.25">
      <c r="C13" s="3" t="s">
        <v>2</v>
      </c>
      <c r="D13" s="33">
        <v>536451238</v>
      </c>
      <c r="E13" s="12">
        <v>0</v>
      </c>
      <c r="F13" s="33">
        <v>41659718.340000004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41659718.340000004</v>
      </c>
    </row>
    <row r="14" spans="3:19" x14ac:dyDescent="0.25">
      <c r="C14" s="3" t="s">
        <v>3</v>
      </c>
      <c r="D14" s="33">
        <v>348862009</v>
      </c>
      <c r="E14" s="12">
        <v>0</v>
      </c>
      <c r="F14" s="33">
        <v>9969390.6099999994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9969390.6099999994</v>
      </c>
    </row>
    <row r="15" spans="3:19" x14ac:dyDescent="0.25">
      <c r="C15" s="3" t="s">
        <v>4</v>
      </c>
      <c r="D15" s="33">
        <v>0</v>
      </c>
      <c r="E15" s="12">
        <v>0</v>
      </c>
      <c r="F15" s="33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25">
      <c r="C16" s="3" t="s">
        <v>5</v>
      </c>
      <c r="D16" s="33">
        <v>0</v>
      </c>
      <c r="E16" s="12">
        <v>0</v>
      </c>
      <c r="F16" s="33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0</v>
      </c>
    </row>
    <row r="17" spans="3:18" x14ac:dyDescent="0.25">
      <c r="C17" s="3" t="s">
        <v>6</v>
      </c>
      <c r="D17" s="33">
        <v>76055919</v>
      </c>
      <c r="E17" s="12">
        <v>0</v>
      </c>
      <c r="F17" s="33">
        <v>6319201.1399999997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6319201.1399999997</v>
      </c>
    </row>
    <row r="18" spans="3:18" x14ac:dyDescent="0.25">
      <c r="C18" s="2" t="s">
        <v>7</v>
      </c>
      <c r="D18" s="11">
        <f>+D19+D20+D21+D22+D23+D24+D25+D26+D27</f>
        <v>58572009</v>
      </c>
      <c r="E18" s="11">
        <f>+E19+E20+E21+E22+E23+E24+E25+E26+E27</f>
        <v>0</v>
      </c>
      <c r="F18" s="16">
        <f t="shared" ref="F18:L18" si="4">+F19+F20+F21+F22+F23+F24+F25+F26+F27</f>
        <v>6870920.75</v>
      </c>
      <c r="G18" s="11">
        <f t="shared" si="4"/>
        <v>0</v>
      </c>
      <c r="H18" s="11">
        <f t="shared" si="4"/>
        <v>0</v>
      </c>
      <c r="I18" s="11">
        <f t="shared" si="4"/>
        <v>0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6870920.75</v>
      </c>
    </row>
    <row r="19" spans="3:18" x14ac:dyDescent="0.25">
      <c r="C19" s="3" t="s">
        <v>8</v>
      </c>
      <c r="D19" s="34">
        <v>19988000</v>
      </c>
      <c r="E19" s="12">
        <v>0</v>
      </c>
      <c r="F19" s="33">
        <v>1594649.42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1594649.42</v>
      </c>
    </row>
    <row r="20" spans="3:18" x14ac:dyDescent="0.25">
      <c r="C20" s="3" t="s">
        <v>9</v>
      </c>
      <c r="D20" s="34">
        <v>2398125</v>
      </c>
      <c r="E20" s="12">
        <v>0</v>
      </c>
      <c r="F20" s="33">
        <v>0</v>
      </c>
      <c r="G20" s="13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0</v>
      </c>
    </row>
    <row r="21" spans="3:18" x14ac:dyDescent="0.25">
      <c r="C21" s="3" t="s">
        <v>10</v>
      </c>
      <c r="D21" s="34">
        <v>10000000</v>
      </c>
      <c r="E21" s="12">
        <v>0</v>
      </c>
      <c r="F21" s="33">
        <v>0</v>
      </c>
      <c r="G21" s="13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f t="shared" si="6"/>
        <v>0</v>
      </c>
    </row>
    <row r="22" spans="3:18" x14ac:dyDescent="0.25">
      <c r="C22" s="3" t="s">
        <v>11</v>
      </c>
      <c r="D22" s="34">
        <v>200000</v>
      </c>
      <c r="E22" s="12">
        <v>0</v>
      </c>
      <c r="F22" s="33">
        <v>0</v>
      </c>
      <c r="G22" s="13">
        <v>0</v>
      </c>
      <c r="H22" s="12">
        <v>0</v>
      </c>
      <c r="I22" s="13">
        <v>0</v>
      </c>
      <c r="J22" s="13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0</v>
      </c>
    </row>
    <row r="23" spans="3:18" x14ac:dyDescent="0.25">
      <c r="C23" s="3" t="s">
        <v>12</v>
      </c>
      <c r="D23" s="34">
        <v>1300000</v>
      </c>
      <c r="E23" s="12">
        <v>0</v>
      </c>
      <c r="F23" s="33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0</v>
      </c>
    </row>
    <row r="24" spans="3:18" x14ac:dyDescent="0.25">
      <c r="C24" s="3" t="s">
        <v>13</v>
      </c>
      <c r="D24" s="34">
        <v>14840000</v>
      </c>
      <c r="E24" s="12">
        <v>0</v>
      </c>
      <c r="F24" s="33">
        <v>5276271.33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5276271.33</v>
      </c>
    </row>
    <row r="25" spans="3:18" x14ac:dyDescent="0.25">
      <c r="C25" s="3" t="s">
        <v>14</v>
      </c>
      <c r="D25" s="34">
        <v>2607000</v>
      </c>
      <c r="E25" s="12">
        <v>0</v>
      </c>
      <c r="F25" s="33">
        <v>0</v>
      </c>
      <c r="G25" s="12">
        <v>0</v>
      </c>
      <c r="H25" s="12">
        <v>0</v>
      </c>
      <c r="I25" s="13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0</v>
      </c>
    </row>
    <row r="26" spans="3:18" x14ac:dyDescent="0.25">
      <c r="C26" s="3" t="s">
        <v>15</v>
      </c>
      <c r="D26" s="34">
        <v>4060000</v>
      </c>
      <c r="E26" s="12">
        <v>0</v>
      </c>
      <c r="F26" s="33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f t="shared" si="6"/>
        <v>0</v>
      </c>
    </row>
    <row r="27" spans="3:18" x14ac:dyDescent="0.25">
      <c r="C27" s="3" t="s">
        <v>16</v>
      </c>
      <c r="D27" s="34">
        <v>3178884</v>
      </c>
      <c r="E27" s="12">
        <v>0</v>
      </c>
      <c r="F27" s="18">
        <v>0</v>
      </c>
      <c r="G27" s="13">
        <v>0</v>
      </c>
      <c r="H27" s="13">
        <v>0</v>
      </c>
      <c r="I27" s="13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0</v>
      </c>
    </row>
    <row r="28" spans="3:18" x14ac:dyDescent="0.25">
      <c r="C28" s="2" t="s">
        <v>17</v>
      </c>
      <c r="D28" s="11">
        <f>+D29+D30+D31+D32+D33+D34+D35+D36+D37</f>
        <v>40820686</v>
      </c>
      <c r="E28" s="11">
        <f>+E29+E30+E31+E32+E33+E34+E35+E36+E37</f>
        <v>0</v>
      </c>
      <c r="F28" s="16">
        <f t="shared" ref="F28:L28" si="7">+F29+F30+F31+F32+F33+F34+F35+F36+F37</f>
        <v>0</v>
      </c>
      <c r="G28" s="11">
        <f t="shared" si="7"/>
        <v>0</v>
      </c>
      <c r="H28" s="11">
        <f t="shared" si="7"/>
        <v>0</v>
      </c>
      <c r="I28" s="11">
        <f t="shared" si="7"/>
        <v>0</v>
      </c>
      <c r="J28" s="11">
        <f t="shared" si="7"/>
        <v>0</v>
      </c>
      <c r="K28" s="11">
        <f t="shared" si="7"/>
        <v>0</v>
      </c>
      <c r="L28" s="11">
        <f t="shared" si="7"/>
        <v>0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0</v>
      </c>
    </row>
    <row r="29" spans="3:18" x14ac:dyDescent="0.25">
      <c r="C29" s="3" t="s">
        <v>18</v>
      </c>
      <c r="D29" s="34">
        <v>1937000</v>
      </c>
      <c r="E29" s="12">
        <v>0</v>
      </c>
      <c r="F29" s="33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f>+F29+G29+H29+I29+J29+K29+L29+M29+N29+O29+P29+Q29</f>
        <v>0</v>
      </c>
    </row>
    <row r="30" spans="3:18" x14ac:dyDescent="0.25">
      <c r="C30" s="3" t="s">
        <v>19</v>
      </c>
      <c r="D30" s="34">
        <v>2187500</v>
      </c>
      <c r="E30" s="12">
        <v>0</v>
      </c>
      <c r="F30" s="17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0</v>
      </c>
    </row>
    <row r="31" spans="3:18" x14ac:dyDescent="0.25">
      <c r="C31" s="3" t="s">
        <v>20</v>
      </c>
      <c r="D31" s="34">
        <v>3785300</v>
      </c>
      <c r="E31" s="12">
        <v>0</v>
      </c>
      <c r="F31" s="17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0</v>
      </c>
    </row>
    <row r="32" spans="3:18" x14ac:dyDescent="0.25">
      <c r="C32" s="3" t="s">
        <v>21</v>
      </c>
      <c r="D32" s="34">
        <v>215000</v>
      </c>
      <c r="E32" s="12">
        <v>0</v>
      </c>
      <c r="F32" s="17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0</v>
      </c>
    </row>
    <row r="33" spans="3:18" x14ac:dyDescent="0.25">
      <c r="C33" s="3" t="s">
        <v>22</v>
      </c>
      <c r="D33" s="34">
        <v>1800000</v>
      </c>
      <c r="E33" s="12">
        <v>0</v>
      </c>
      <c r="F33" s="17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0</v>
      </c>
    </row>
    <row r="34" spans="3:18" x14ac:dyDescent="0.25">
      <c r="C34" s="3" t="s">
        <v>23</v>
      </c>
      <c r="D34" s="34">
        <v>875916</v>
      </c>
      <c r="E34" s="12">
        <v>0</v>
      </c>
      <c r="F34" s="17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0</v>
      </c>
    </row>
    <row r="35" spans="3:18" x14ac:dyDescent="0.25">
      <c r="C35" s="3" t="s">
        <v>24</v>
      </c>
      <c r="D35" s="34">
        <v>16789250</v>
      </c>
      <c r="E35" s="12">
        <v>0</v>
      </c>
      <c r="F35" s="17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0</v>
      </c>
    </row>
    <row r="36" spans="3:18" x14ac:dyDescent="0.25">
      <c r="C36" s="3" t="s">
        <v>25</v>
      </c>
      <c r="D36" s="33">
        <v>0</v>
      </c>
      <c r="E36" s="12">
        <v>0</v>
      </c>
      <c r="F36" s="17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f t="shared" si="10"/>
        <v>0</v>
      </c>
    </row>
    <row r="37" spans="3:18" x14ac:dyDescent="0.25">
      <c r="C37" s="3" t="s">
        <v>26</v>
      </c>
      <c r="D37" s="34">
        <v>13230720</v>
      </c>
      <c r="E37" s="12">
        <v>0</v>
      </c>
      <c r="F37" s="17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0</v>
      </c>
    </row>
    <row r="38" spans="3:18" x14ac:dyDescent="0.25">
      <c r="C38" s="2" t="s">
        <v>27</v>
      </c>
      <c r="D38" s="11">
        <f>+D39+D40+D41+D42+D43+D44+D45+D46</f>
        <v>0</v>
      </c>
      <c r="E38" s="11">
        <f>+E39+E40+E41+E42+E43+E44+E45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3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3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3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3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3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3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3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3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2" t="s">
        <v>36</v>
      </c>
      <c r="D47" s="12">
        <f>+D48+D49+D50+D51+D52+D53</f>
        <v>0</v>
      </c>
      <c r="E47" s="12"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3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3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3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3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3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3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2" t="s">
        <v>43</v>
      </c>
      <c r="D54" s="11">
        <f>+D55+D56+D57+D58+D59+D60+D61+D62+D63</f>
        <v>12175000</v>
      </c>
      <c r="E54" s="11">
        <f>+E55+E56+E57+E58+E59+E60+E61+E62+E63</f>
        <v>0</v>
      </c>
      <c r="F54" s="19">
        <f t="shared" ref="F54:L54" si="17">+F55+F56+F57+F58+F59+F60+F61+F62+F63</f>
        <v>0</v>
      </c>
      <c r="G54" s="14">
        <f t="shared" si="17"/>
        <v>0</v>
      </c>
      <c r="H54" s="14">
        <f t="shared" si="17"/>
        <v>0</v>
      </c>
      <c r="I54" s="11">
        <f t="shared" si="17"/>
        <v>0</v>
      </c>
      <c r="J54" s="11">
        <f t="shared" si="17"/>
        <v>0</v>
      </c>
      <c r="K54" s="11">
        <f t="shared" si="17"/>
        <v>0</v>
      </c>
      <c r="L54" s="11">
        <f t="shared" si="17"/>
        <v>0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0</v>
      </c>
    </row>
    <row r="55" spans="3:18" x14ac:dyDescent="0.25">
      <c r="C55" s="3" t="s">
        <v>44</v>
      </c>
      <c r="D55" s="34">
        <v>2975000</v>
      </c>
      <c r="E55" s="12">
        <v>0</v>
      </c>
      <c r="F55" s="18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f>+F55+G55+H55+I55+J55+K55+L55+M55+N55+O55+P55+Q55</f>
        <v>0</v>
      </c>
    </row>
    <row r="56" spans="3:18" x14ac:dyDescent="0.25">
      <c r="C56" s="3" t="s">
        <v>45</v>
      </c>
      <c r="D56" s="34">
        <v>500000</v>
      </c>
      <c r="E56" s="12">
        <v>0</v>
      </c>
      <c r="F56" s="18">
        <v>0</v>
      </c>
      <c r="G56" s="13">
        <v>0</v>
      </c>
      <c r="H56" s="13">
        <v>0</v>
      </c>
      <c r="I56" s="13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0</v>
      </c>
    </row>
    <row r="57" spans="3:18" x14ac:dyDescent="0.25">
      <c r="C57" s="3" t="s">
        <v>46</v>
      </c>
      <c r="D57" s="33">
        <v>0</v>
      </c>
      <c r="E57" s="12">
        <v>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3" t="s">
        <v>47</v>
      </c>
      <c r="D58" s="33">
        <v>0</v>
      </c>
      <c r="E58" s="12">
        <v>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2">
        <v>0</v>
      </c>
      <c r="Q58" s="13">
        <v>0</v>
      </c>
      <c r="R58" s="12">
        <f t="shared" si="20"/>
        <v>0</v>
      </c>
    </row>
    <row r="59" spans="3:18" x14ac:dyDescent="0.25">
      <c r="C59" s="3" t="s">
        <v>48</v>
      </c>
      <c r="D59" s="34">
        <v>3700000</v>
      </c>
      <c r="E59" s="12">
        <v>0</v>
      </c>
      <c r="F59" s="18">
        <v>0</v>
      </c>
      <c r="G59" s="13">
        <v>0</v>
      </c>
      <c r="H59" s="13">
        <v>0</v>
      </c>
      <c r="I59" s="12">
        <v>0</v>
      </c>
      <c r="J59" s="13">
        <v>0</v>
      </c>
      <c r="K59" s="13">
        <v>0</v>
      </c>
      <c r="L59" s="13">
        <v>0</v>
      </c>
      <c r="M59" s="12">
        <v>0</v>
      </c>
      <c r="N59" s="12">
        <v>0</v>
      </c>
      <c r="O59" s="13">
        <v>0</v>
      </c>
      <c r="P59" s="12">
        <v>0</v>
      </c>
      <c r="Q59" s="12">
        <v>0</v>
      </c>
      <c r="R59" s="12">
        <f t="shared" si="20"/>
        <v>0</v>
      </c>
    </row>
    <row r="60" spans="3:18" x14ac:dyDescent="0.25">
      <c r="C60" s="3" t="s">
        <v>49</v>
      </c>
      <c r="D60" s="33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3" t="s">
        <v>50</v>
      </c>
      <c r="D61" s="33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3" t="s">
        <v>51</v>
      </c>
      <c r="D62" s="33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3" t="s">
        <v>52</v>
      </c>
      <c r="D63" s="34">
        <v>5000000</v>
      </c>
      <c r="E63" s="12">
        <v>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0</v>
      </c>
    </row>
    <row r="64" spans="3:18" x14ac:dyDescent="0.25">
      <c r="C64" s="2" t="s">
        <v>53</v>
      </c>
      <c r="D64" s="11">
        <f>+D65+D66+D67+D68</f>
        <v>55407101</v>
      </c>
      <c r="E64" s="11">
        <f>+E65+E66+E67+E68</f>
        <v>0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0</v>
      </c>
    </row>
    <row r="65" spans="3:18" x14ac:dyDescent="0.25">
      <c r="C65" s="3" t="s">
        <v>54</v>
      </c>
      <c r="D65" s="38">
        <v>55407101</v>
      </c>
      <c r="E65" s="12">
        <v>0</v>
      </c>
      <c r="F65" s="18">
        <v>0</v>
      </c>
      <c r="G65" s="13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0</v>
      </c>
    </row>
    <row r="66" spans="3:18" x14ac:dyDescent="0.25">
      <c r="C66" s="3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3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3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2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3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3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2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3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3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3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1128343962</v>
      </c>
      <c r="E76" s="15">
        <f>+E12+E18+E28+E38+E46+E54+E64+E69+E72</f>
        <v>0</v>
      </c>
      <c r="F76" s="20">
        <f t="shared" ref="F76:L76" si="32">+F12+F18+F28+F38+F46+F54+F64+F69+F72</f>
        <v>64819230.840000004</v>
      </c>
      <c r="G76" s="15">
        <f t="shared" si="32"/>
        <v>0</v>
      </c>
      <c r="H76" s="15">
        <f t="shared" si="32"/>
        <v>0</v>
      </c>
      <c r="I76" s="15">
        <f t="shared" si="32"/>
        <v>0</v>
      </c>
      <c r="J76" s="15">
        <f t="shared" si="32"/>
        <v>0</v>
      </c>
      <c r="K76" s="15">
        <f t="shared" si="32"/>
        <v>0</v>
      </c>
      <c r="L76" s="15">
        <f t="shared" si="32"/>
        <v>0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64819230.840000004</v>
      </c>
    </row>
    <row r="77" spans="3:18" x14ac:dyDescent="0.25">
      <c r="C77" s="37" t="s">
        <v>66</v>
      </c>
      <c r="D77" s="22">
        <f>+D78+D81+D84</f>
        <v>0</v>
      </c>
      <c r="E77" s="23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2" t="s">
        <v>67</v>
      </c>
      <c r="D78" s="24">
        <f>+D79+D80</f>
        <v>0</v>
      </c>
      <c r="E78" s="23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3" t="s">
        <v>68</v>
      </c>
      <c r="D79" s="25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3" t="s">
        <v>69</v>
      </c>
      <c r="D80" s="25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2" t="s">
        <v>70</v>
      </c>
      <c r="D81" s="24">
        <f>+D82+D83</f>
        <v>0</v>
      </c>
      <c r="E81" s="23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3" t="s">
        <v>71</v>
      </c>
      <c r="D82" s="25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3" t="s">
        <v>72</v>
      </c>
      <c r="D83" s="25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2" t="s">
        <v>73</v>
      </c>
      <c r="D84" s="24">
        <f>+D85</f>
        <v>0</v>
      </c>
      <c r="E84" s="23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3" t="s">
        <v>74</v>
      </c>
      <c r="D85" s="25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102</v>
      </c>
      <c r="D86" s="31">
        <f>+D76+D77</f>
        <v>1128343962</v>
      </c>
      <c r="E86" s="31">
        <f>+E76+E77</f>
        <v>0</v>
      </c>
      <c r="F86" s="27">
        <f t="shared" ref="F86:R86" si="39">+F76+F77</f>
        <v>64819230.840000004</v>
      </c>
      <c r="G86" s="27">
        <f t="shared" si="39"/>
        <v>0</v>
      </c>
      <c r="H86" s="27">
        <f t="shared" si="39"/>
        <v>0</v>
      </c>
      <c r="I86" s="27">
        <f t="shared" si="39"/>
        <v>0</v>
      </c>
      <c r="J86" s="27">
        <f t="shared" si="39"/>
        <v>0</v>
      </c>
      <c r="K86" s="27">
        <f t="shared" si="39"/>
        <v>0</v>
      </c>
      <c r="L86" s="27">
        <f t="shared" si="39"/>
        <v>0</v>
      </c>
      <c r="M86" s="27">
        <f t="shared" si="39"/>
        <v>0</v>
      </c>
      <c r="N86" s="27">
        <f t="shared" si="39"/>
        <v>0</v>
      </c>
      <c r="O86" s="27">
        <f t="shared" si="39"/>
        <v>0</v>
      </c>
      <c r="P86" s="27">
        <f t="shared" si="39"/>
        <v>0</v>
      </c>
      <c r="Q86" s="27">
        <f t="shared" si="39"/>
        <v>0</v>
      </c>
      <c r="R86" s="27">
        <f t="shared" si="39"/>
        <v>64819230.840000004</v>
      </c>
    </row>
    <row r="88" spans="3:18" ht="15.75" thickBot="1" x14ac:dyDescent="0.3"/>
    <row r="89" spans="3:18" ht="15.75" thickBot="1" x14ac:dyDescent="0.3">
      <c r="C89" s="9" t="s">
        <v>93</v>
      </c>
      <c r="D89" s="36"/>
    </row>
    <row r="90" spans="3:18" ht="30.75" thickBot="1" x14ac:dyDescent="0.3">
      <c r="C90" s="32" t="s">
        <v>94</v>
      </c>
    </row>
    <row r="91" spans="3:18" ht="60.75" thickBot="1" x14ac:dyDescent="0.3">
      <c r="C91" s="8" t="s">
        <v>95</v>
      </c>
    </row>
    <row r="96" spans="3:18" x14ac:dyDescent="0.25">
      <c r="C96" s="36"/>
      <c r="D96" s="36"/>
      <c r="E96" s="36"/>
    </row>
    <row r="97" spans="3:13" x14ac:dyDescent="0.25">
      <c r="C97" s="29" t="s">
        <v>103</v>
      </c>
      <c r="D97" s="36"/>
      <c r="G97" s="30"/>
      <c r="H97" s="29" t="s">
        <v>100</v>
      </c>
      <c r="I97" s="29"/>
      <c r="J97" s="29"/>
      <c r="K97" s="29"/>
      <c r="L97" s="29"/>
      <c r="M97" s="30"/>
    </row>
    <row r="98" spans="3:13" x14ac:dyDescent="0.25">
      <c r="C98" s="55" t="s">
        <v>104</v>
      </c>
      <c r="G98" s="36"/>
      <c r="H98" s="35"/>
      <c r="I98" s="35" t="s">
        <v>101</v>
      </c>
      <c r="J98" s="35"/>
      <c r="K98" s="35"/>
      <c r="L98" s="35"/>
      <c r="M98" s="36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39370078740157483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2025-02-05T16:06:32Z</cp:lastPrinted>
  <dcterms:created xsi:type="dcterms:W3CDTF">2021-07-29T18:58:50Z</dcterms:created>
  <dcterms:modified xsi:type="dcterms:W3CDTF">2025-02-11T01:57:07Z</dcterms:modified>
</cp:coreProperties>
</file>