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920" yWindow="1440" windowWidth="29040" windowHeight="15720"/>
  </bookViews>
  <sheets>
    <sheet name="DIGEIG" sheetId="1" r:id="rId1"/>
  </sheets>
  <externalReferences>
    <externalReference r:id="rId2"/>
  </externalReferences>
  <definedNames>
    <definedName name="_xlnm.Print_Area" localSheetId="0">DIGEIG!$A$2:$J$76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J32" i="1"/>
  <c r="J30" i="1"/>
  <c r="I30" i="1"/>
  <c r="J31" i="1"/>
  <c r="I32" i="1"/>
  <c r="C17" i="1"/>
  <c r="I26" i="1"/>
</calcChain>
</file>

<file path=xl/sharedStrings.xml><?xml version="1.0" encoding="utf-8"?>
<sst xmlns="http://schemas.openxmlformats.org/spreadsheetml/2006/main" count="91" uniqueCount="83">
  <si>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</si>
  <si>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</si>
  <si>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</si>
  <si>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</si>
  <si>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</si>
  <si>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</si>
  <si>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</si>
  <si>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</si>
  <si>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</si>
  <si>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</si>
  <si>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</si>
  <si>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</si>
  <si>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</si>
  <si>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</si>
  <si>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</si>
  <si>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</si>
  <si>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</si>
  <si>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</si>
  <si>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</si>
  <si>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</si>
  <si>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</si>
  <si>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</si>
  <si>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</si>
  <si>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</si>
  <si>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</si>
  <si>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</si>
  <si>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</si>
  <si>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</si>
  <si>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</si>
  <si>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</si>
  <si>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</si>
  <si>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</si>
  <si>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</si>
  <si>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</si>
  <si>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</si>
  <si>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</si>
  <si>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</si>
  <si>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</si>
  <si>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</si>
  <si>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</si>
  <si>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</si>
  <si>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</si>
  <si>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</si>
  <si>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</si>
  <si>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</si>
  <si>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</si>
  <si>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</si>
  <si>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Un Estado social y democrático de derecho, con instituciones que actúan con ética, transparencia y eficacia al servicio de una sociedad responsable y participativa, que garantiza la seguridad y promueve la equidad, la gobernabilidad, la convivencia pacífica y el desarrollo nacional y local.</t>
  </si>
  <si>
    <t>0205-MINISTERIO DE HACIENDA</t>
  </si>
  <si>
    <t>01 - MINISTERIO DE HACIENDA</t>
  </si>
  <si>
    <t>0003 - ADMINISTRACION GENERAL DE BIENES NACIONALES</t>
  </si>
  <si>
    <t>Salvaguardar las propiedades del Estado, haciendo posible el uso adecuado y efectivo de sus bienes, teniendo como norte el desarrollo real de la sociedad dominicana</t>
  </si>
  <si>
    <t>Ser una institución gubernamental sólida, que sirva con honestidad y entrega a los clientes/ciudadanos en la administración de los bienes de todos, aportando al desarrollo y progreso del país.</t>
  </si>
  <si>
    <t>DESARROLLO INSTITUCIONAL</t>
  </si>
  <si>
    <t>13 - Administración general de Bienes Nacionales</t>
  </si>
  <si>
    <t>Consiste en promover el acceso a la propiedad inmobiliaria titulada por parte de la población beneficiaria de proyectos estatales de vivienda y de reforma agraria, y de los ocupantes de predios estatales urbanos y rurales, a través de medios legales, confiables y expeditos</t>
  </si>
  <si>
    <t>Personas favorecidas por el Estado, en Proyectos de Reforma Agraria y Vivienda. Así como ocupantes de predios urbanos y rurales propiedad del Estado y sus Instituciones</t>
  </si>
  <si>
    <t>,</t>
  </si>
  <si>
    <t>Por medio de este producto se realiza un Inventario y actualización de bienes muebles del Estado. Además, se desarrollan los deslindes de propiedades y la recuperación de bienes del Estado que se encuentran en manos de terceros sin la titularidad requerida.</t>
  </si>
  <si>
    <t>Poner en venta mediante subastas públicas, aquellos bienes muebles que no son de utilidad para las instituciones estatales.</t>
  </si>
  <si>
    <t>Gestionar la transferir bienes del Estado a favor de particulares (viviendas, solares, etc.). Dichas gestiones consisten en mediciones, contratos, y valoraciones en coordinación con el Catastro Nacional para posterior envió al Registro Inmobiliario. Además, abarca Certificaciones de no objeción para homologación de renuncia de bien de familia, Certificaciones de propiedad y no propiedad, Certificaciones de objeción al deslinde, Certificaciones de estatus jurídico y abarca Transferencias de Inmuebles del Estado.</t>
  </si>
  <si>
    <t>Cantidad de instituciones que han actualizado su inventario de bienes muebles registrados..</t>
  </si>
  <si>
    <t xml:space="preserve">6757-Estado dominicano recibe inventarios de bienes muebles de instituciones del Estado..
</t>
  </si>
  <si>
    <t>Mejorar el proceso de planificación de las actividades para tener hacer mas eficiente el cumplimiento de las metas programadas.</t>
  </si>
  <si>
    <t xml:space="preserve">6756- Ciudadanos reciben titularidad de inmuebles del Estado.
</t>
  </si>
  <si>
    <t>Cantidad de ciudadanos que reciben títulos gestionados..</t>
  </si>
  <si>
    <t xml:space="preserve">6758 Ciudadanos participan en  subastas públicas de bienes muebles descargados
</t>
  </si>
  <si>
    <t>6756- Ciudadanos reciben titularidad de inmuebles del Estado.</t>
  </si>
  <si>
    <t>Informe de Evaluación Trimestral  de las Metas Físicas-Financieras</t>
  </si>
  <si>
    <t>Programación Trimestral</t>
  </si>
  <si>
    <t>EjecuciónTrimestral</t>
  </si>
  <si>
    <t>6758 Ciudadanos participan en  subastas públicas de bienes muebles descargados</t>
  </si>
  <si>
    <t>6757-Estado dominicano recibe inventarios de bienes muebles de instituciones del Estado.</t>
  </si>
  <si>
    <t xml:space="preserve">Encargado de Planificación y Desarrollo </t>
  </si>
  <si>
    <t xml:space="preserve">Cantidad de   subastas públicas </t>
  </si>
  <si>
    <t xml:space="preserve">Durante el Trimestre Enero-Marzo 2025  se relizaron 785 gestiones de titulos para una ejecucion fisica del 104.67%. </t>
  </si>
  <si>
    <t>En cuanto a la subejecución financiera esta se debió a que durante el trimestre Enero-Marzo 2025 se contemplo el pago del bono por desempeño individual de los colaboradores de esta institución por un monto de RD$19,840,134.00, pero este no se pudo ejecutar por motivos a la Resolución  008-2025 del Ministerio de Administración Publica  de fecha 20 de enero de 2025, que establece en su articulo 3 que habla del Incentivo por Rendimiento Individual  acápite "e" cito " Sera pagado durante el segundo (2do) trimestre y antes de que finalice el tercer (3er) trimestre del año.</t>
  </si>
  <si>
    <t>Durante el Trimestre Enero- Marzo 2025 se realizo la primera subasta, dicha actividad estaba estipulada a desarrollarse en el segundo trimestre del año, específicamente en la primera semana de abril, pero por motivos de disponibilidad del Salón Aida Cartagena Portalatín de la Biblioteca Nacional Pedro Henríquez Ureña se realizo el 28 de marzo de 2025. La subasta 1-2025 produjo una recaudación de RD$ 23,300,000.00, con la venta de 79 casos de vehículos reparables y 17 lotes de equipos de oficina. En cuanto a la subejecución financiera esta se debió a que durante el trimestre enero-Marzo 2025 se contemplo el pago del bono por desempeño individual de los colaboradores de esta institución por un monto de RD$759,000.00, pero este no se pudo ejecutar por motivos a la Resolución  008-2025 del Ministerio de Administración Publica  de fecha 20 de enero de 2025, que establece en su articulo 3 que habla del Incentivo por Rendimiento Individual  acápite "e" cito " Sera pagado durante el segundo (2do) trimestre y antes de que finalice el tercer (3er) trimestre del año.</t>
  </si>
  <si>
    <t>Durante el trimestre Enero-marzo se logro  la recepción de 146 inventarios de Instituciones del Estado Dominicano .</t>
  </si>
  <si>
    <t>La sobre ejecución física que experimento el producto se debe que durante el trimestre enero-marzo las instituciones públicas  nos remitieron una mayor cantidad de inventarios que los esperados, el tiempo en que estas instituciones remiten esta fuera de nuestro control. En cuanto a la subejecución financiera esta se debió a que durante el trimestre enero-Marzo 2025 se contemplo el pago del bono por desempeño individual de los colaboradores de esta institución por un monto de RD$1,620,650.00, pero este no se pudo ejecutar por motivos a la Resolución  008-2025 del Ministerio de Administración Publica  de fecha 20 de enero de 2025, que establece en su articulo 3 que habla del Incentivo por Rendimiento Individual  acápite "e" cito " Sera pagado durante el segundo (2do) trimestre y antes de que finalice el tercer (3er) trimestre del año.</t>
  </si>
  <si>
    <t xml:space="preserve">Durante  el  trimestre Enero-Marzo del 2025, se realizó la primera subasta subasta del año, con la participación de 106 oferentes. </t>
  </si>
  <si>
    <t>Incrementar la estabilidad en la propiedad de las viviendas  por los ciudadanos de escasos recursos económicos, medido en porcentaje de la posesión de sus activos, de un 32% en el año 2024 a un 33% para el año 2025.</t>
  </si>
  <si>
    <t>Carlos Valdez</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</si>
</sst>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dd/mm/yyyy;@"/>
    <numFmt numFmtId="166" formatCode="[$-10409]#,##0;\-#,##0"/>
    <numFmt numFmtId="167" formatCode="[$-10409]#,##0.00;\-#,##0.00"/>
    <numFmt numFmtId="168"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sz val="8"/>
      <color theme="1"/>
      <name val="Calibri"/>
      <family val="2"/>
    </font>
    <font>
      <sz val="11"/>
      <color theme="1"/>
      <name val="Calibri"/>
      <family val="2"/>
    </font>
    <font>
      <sz val="8"/>
      <name val="Calibri"/>
      <family val="2"/>
    </font>
    <font>
      <b/>
      <i/>
      <sz val="11"/>
      <color theme="1"/>
      <name val="Calibri"/>
      <family val="2"/>
      <scheme val="minor"/>
    </font>
    <font>
      <b/>
      <sz val="12"/>
      <name val="Calibri"/>
      <family val="2"/>
    </font>
    <font>
      <sz val="12"/>
      <name val="Calibri"/>
      <family val="2"/>
    </font>
    <font>
      <i/>
      <sz val="12"/>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rgb="FFD3D3D3"/>
      </top>
      <bottom style="thin">
        <color rgb="FFD3D3D3"/>
      </bottom>
      <diagonal/>
    </border>
    <border>
      <left/>
      <right style="thin">
        <color rgb="FFD3D3D3"/>
      </right>
      <top style="thin">
        <color rgb="FFD3D3D3"/>
      </top>
      <bottom style="thin">
        <color theme="2" tint="-9.9978637043366805E-2"/>
      </bottom>
      <diagonal/>
    </border>
    <border>
      <left style="thin">
        <color rgb="FFD3D3D3"/>
      </left>
      <right style="thin">
        <color rgb="FFD3D3D3"/>
      </right>
      <top style="thin">
        <color rgb="FFD3D3D3"/>
      </top>
      <bottom style="thin">
        <color theme="2" tint="-9.9978637043366805E-2"/>
      </bottom>
      <diagonal/>
    </border>
    <border>
      <left/>
      <right/>
      <top style="thin">
        <color rgb="FFD3D3D3"/>
      </top>
      <bottom style="thin">
        <color theme="2" tint="-9.9978637043366805E-2"/>
      </bottom>
      <diagonal/>
    </border>
    <border>
      <left/>
      <right style="thin">
        <color rgb="FFD3D3D3"/>
      </right>
      <top style="thin">
        <color theme="2" tint="-9.9978637043366805E-2"/>
      </top>
      <bottom style="thin">
        <color theme="2" tint="-9.9978637043366805E-2"/>
      </bottom>
      <diagonal/>
    </border>
    <border>
      <left style="thin">
        <color rgb="FFD3D3D3"/>
      </left>
      <right style="thin">
        <color rgb="FFD3D3D3"/>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top/>
      <bottom style="thin">
        <color rgb="FFD3D3D3"/>
      </bottom>
      <diagonal/>
    </border>
    <border>
      <left style="thin">
        <color theme="2" tint="-9.9978637043366805E-2"/>
      </left>
      <right style="thin">
        <color rgb="FFD3D3D3"/>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bottom/>
      <diagonal/>
    </border>
    <border>
      <left style="medium">
        <color indexed="64"/>
      </left>
      <right style="thin">
        <color theme="0" tint="-0.34998626667073579"/>
      </right>
      <top/>
      <bottom/>
      <diagonal/>
    </border>
    <border>
      <left style="thin">
        <color theme="0" tint="-0.34998626667073579"/>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0" fillId="0" borderId="0" xfId="0" applyProtection="1">
      <protection locked="0"/>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0" borderId="0" xfId="0" applyFont="1" applyProtection="1">
      <protection locked="0"/>
    </xf>
    <xf numFmtId="0" fontId="10" fillId="6" borderId="13" xfId="0" applyFont="1" applyFill="1" applyBorder="1" applyAlignment="1">
      <alignment horizontal="center" vertical="center"/>
    </xf>
    <xf numFmtId="0" fontId="10" fillId="0" borderId="13" xfId="0" applyFont="1" applyBorder="1" applyAlignment="1" applyProtection="1">
      <alignment horizontal="center" vertical="center" wrapText="1"/>
      <protection locked="0"/>
    </xf>
    <xf numFmtId="0" fontId="10" fillId="6" borderId="13"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165" fontId="6" fillId="0" borderId="10"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12" fillId="0" borderId="20" xfId="0" applyFont="1" applyBorder="1" applyAlignment="1">
      <alignment vertical="center" wrapText="1" readingOrder="1"/>
    </xf>
    <xf numFmtId="0" fontId="12" fillId="0" borderId="27" xfId="0" applyFont="1" applyBorder="1" applyAlignment="1">
      <alignment vertical="center" wrapText="1" readingOrder="1"/>
    </xf>
    <xf numFmtId="0" fontId="9" fillId="0" borderId="3" xfId="0" applyFont="1" applyBorder="1" applyAlignment="1">
      <alignment vertical="center"/>
    </xf>
    <xf numFmtId="0" fontId="2" fillId="0" borderId="3" xfId="0" applyFont="1" applyBorder="1"/>
    <xf numFmtId="0" fontId="9" fillId="0" borderId="3" xfId="0" applyFont="1" applyBorder="1" applyAlignment="1">
      <alignment vertical="center" wrapText="1"/>
    </xf>
    <xf numFmtId="0" fontId="0" fillId="0" borderId="3" xfId="0" applyBorder="1"/>
    <xf numFmtId="0" fontId="9" fillId="0" borderId="3" xfId="0" applyFont="1" applyBorder="1" applyAlignment="1" applyProtection="1">
      <alignment vertical="center" wrapText="1"/>
      <protection locked="0"/>
    </xf>
    <xf numFmtId="0" fontId="3" fillId="9" borderId="37" xfId="0" applyFont="1" applyFill="1" applyBorder="1" applyAlignment="1">
      <alignment vertical="top" wrapText="1"/>
    </xf>
    <xf numFmtId="0" fontId="3" fillId="9" borderId="38" xfId="0" applyFont="1" applyFill="1" applyBorder="1" applyAlignment="1">
      <alignment vertical="top" wrapText="1"/>
    </xf>
    <xf numFmtId="0" fontId="3" fillId="9" borderId="39" xfId="0" applyFont="1" applyFill="1" applyBorder="1" applyAlignment="1">
      <alignment vertical="top" wrapText="1"/>
    </xf>
    <xf numFmtId="0" fontId="11" fillId="0" borderId="8" xfId="0" applyFont="1" applyBorder="1" applyProtection="1">
      <protection locked="0"/>
    </xf>
    <xf numFmtId="0" fontId="9" fillId="9" borderId="3" xfId="0" applyFont="1" applyFill="1" applyBorder="1" applyAlignment="1" applyProtection="1">
      <alignment vertical="center" wrapText="1"/>
      <protection locked="0"/>
    </xf>
    <xf numFmtId="0" fontId="16" fillId="8" borderId="40" xfId="0" applyFont="1" applyFill="1" applyBorder="1" applyAlignment="1">
      <alignment horizontal="center" vertical="center" wrapText="1" readingOrder="1"/>
    </xf>
    <xf numFmtId="0" fontId="16" fillId="8" borderId="41" xfId="0" applyFont="1" applyFill="1" applyBorder="1" applyAlignment="1">
      <alignment horizontal="center" vertical="center" wrapText="1" readingOrder="1"/>
    </xf>
    <xf numFmtId="0" fontId="16" fillId="8" borderId="42" xfId="0" applyFont="1" applyFill="1" applyBorder="1" applyAlignment="1">
      <alignment horizontal="center" vertical="center" wrapText="1" readingOrder="1"/>
    </xf>
    <xf numFmtId="0" fontId="12" fillId="9" borderId="15" xfId="0" applyFont="1" applyFill="1" applyBorder="1" applyAlignment="1">
      <alignment vertical="center" wrapText="1" readingOrder="1"/>
    </xf>
    <xf numFmtId="167" fontId="21" fillId="9" borderId="15" xfId="0" applyNumberFormat="1" applyFont="1" applyFill="1" applyBorder="1" applyAlignment="1">
      <alignment horizontal="left" vertical="center" wrapText="1" readingOrder="1"/>
    </xf>
    <xf numFmtId="3" fontId="21" fillId="9" borderId="15" xfId="0" applyNumberFormat="1" applyFont="1" applyFill="1" applyBorder="1" applyAlignment="1">
      <alignment horizontal="center" vertical="center" wrapText="1" readingOrder="1"/>
    </xf>
    <xf numFmtId="4" fontId="21" fillId="9" borderId="15" xfId="0" applyNumberFormat="1" applyFont="1" applyFill="1" applyBorder="1" applyAlignment="1">
      <alignment horizontal="center" vertical="center" wrapText="1" readingOrder="1"/>
    </xf>
    <xf numFmtId="168" fontId="12" fillId="9" borderId="15" xfId="2" applyNumberFormat="1" applyFont="1" applyFill="1" applyBorder="1" applyAlignment="1">
      <alignment horizontal="center" vertical="center" wrapText="1" readingOrder="1"/>
    </xf>
    <xf numFmtId="0" fontId="12" fillId="9" borderId="15" xfId="0" applyFont="1" applyFill="1" applyBorder="1" applyAlignment="1">
      <alignment horizontal="left" vertical="center" wrapText="1" readingOrder="1"/>
    </xf>
    <xf numFmtId="0" fontId="23" fillId="9" borderId="15" xfId="0" applyFont="1" applyFill="1" applyBorder="1" applyAlignment="1" applyProtection="1">
      <alignment vertical="center" wrapText="1" readingOrder="1"/>
      <protection locked="0"/>
    </xf>
    <xf numFmtId="3" fontId="12" fillId="9" borderId="15" xfId="0" applyNumberFormat="1" applyFont="1" applyFill="1" applyBorder="1" applyAlignment="1">
      <alignment horizontal="center" vertical="center" wrapText="1" readingOrder="1"/>
    </xf>
    <xf numFmtId="4" fontId="12" fillId="9" borderId="15" xfId="0" applyNumberFormat="1" applyFont="1" applyFill="1" applyBorder="1" applyAlignment="1">
      <alignment horizontal="center" vertical="center" wrapText="1" readingOrder="1"/>
    </xf>
    <xf numFmtId="9" fontId="12" fillId="9" borderId="15" xfId="2" applyFont="1" applyFill="1" applyBorder="1" applyAlignment="1">
      <alignment horizontal="center" vertical="center" wrapText="1" readingOrder="1"/>
    </xf>
    <xf numFmtId="166" fontId="21" fillId="9" borderId="15" xfId="0" applyNumberFormat="1" applyFont="1" applyFill="1" applyBorder="1" applyAlignment="1" applyProtection="1">
      <alignment horizontal="center" vertical="center" wrapText="1" readingOrder="1"/>
      <protection locked="0"/>
    </xf>
    <xf numFmtId="0" fontId="12" fillId="9" borderId="15" xfId="0" applyFont="1" applyFill="1" applyBorder="1" applyAlignment="1">
      <alignment horizontal="center" vertical="center" wrapText="1" readingOrder="1"/>
    </xf>
    <xf numFmtId="4" fontId="12" fillId="9" borderId="15" xfId="0" applyNumberFormat="1" applyFont="1" applyFill="1" applyBorder="1" applyAlignment="1">
      <alignment horizontal="center" vertical="center"/>
    </xf>
    <xf numFmtId="0" fontId="14" fillId="0" borderId="0" xfId="0" applyFont="1" applyAlignment="1" applyProtection="1">
      <alignment horizontal="center"/>
      <protection locked="0"/>
    </xf>
    <xf numFmtId="0" fontId="10" fillId="6" borderId="15" xfId="0" applyFont="1" applyFill="1" applyBorder="1" applyAlignment="1">
      <alignment horizontal="left" vertical="center" wrapText="1"/>
    </xf>
    <xf numFmtId="0" fontId="10" fillId="6" borderId="32" xfId="0" applyFont="1" applyFill="1" applyBorder="1" applyAlignment="1">
      <alignment horizontal="left" vertical="center" wrapText="1"/>
    </xf>
    <xf numFmtId="0" fontId="0" fillId="3" borderId="3" xfId="0" applyFill="1" applyBorder="1" applyAlignment="1">
      <alignment horizontal="center"/>
    </xf>
    <xf numFmtId="0" fontId="0" fillId="3" borderId="0" xfId="0" applyFill="1" applyAlignment="1">
      <alignment horizontal="center"/>
    </xf>
    <xf numFmtId="0" fontId="0" fillId="3" borderId="4" xfId="0" applyFill="1" applyBorder="1" applyAlignment="1">
      <alignment horizontal="center"/>
    </xf>
    <xf numFmtId="0" fontId="7" fillId="4" borderId="3" xfId="0" applyFont="1" applyFill="1" applyBorder="1" applyAlignment="1">
      <alignment horizontal="left" vertical="center"/>
    </xf>
    <xf numFmtId="0" fontId="7" fillId="4" borderId="0" xfId="0" applyFont="1" applyFill="1" applyAlignment="1">
      <alignment horizontal="left" vertical="center"/>
    </xf>
    <xf numFmtId="0" fontId="7" fillId="4" borderId="4" xfId="0" applyFont="1" applyFill="1" applyBorder="1" applyAlignment="1">
      <alignment horizontal="left" vertical="center"/>
    </xf>
    <xf numFmtId="0" fontId="8" fillId="5" borderId="3" xfId="0" applyFont="1" applyFill="1" applyBorder="1" applyAlignment="1">
      <alignment horizontal="left" vertical="center"/>
    </xf>
    <xf numFmtId="0" fontId="8" fillId="5" borderId="0" xfId="0" applyFont="1" applyFill="1" applyAlignment="1">
      <alignment horizontal="left" vertical="center"/>
    </xf>
    <xf numFmtId="0" fontId="8" fillId="5" borderId="4" xfId="0" applyFont="1" applyFill="1" applyBorder="1" applyAlignment="1">
      <alignment horizontal="left" vertical="center"/>
    </xf>
    <xf numFmtId="0" fontId="12" fillId="6" borderId="15"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5" fillId="8" borderId="18" xfId="0" applyFont="1" applyFill="1" applyBorder="1" applyAlignment="1">
      <alignment horizontal="center" vertical="center" wrapText="1" readingOrder="1"/>
    </xf>
    <xf numFmtId="0" fontId="11" fillId="6" borderId="36" xfId="0" applyFont="1" applyFill="1" applyBorder="1" applyAlignment="1">
      <alignment vertical="top" wrapText="1"/>
    </xf>
    <xf numFmtId="39" fontId="11" fillId="0" borderId="17" xfId="1" applyNumberFormat="1" applyFont="1" applyFill="1" applyBorder="1" applyAlignment="1" applyProtection="1">
      <alignment horizontal="center" vertical="center" wrapText="1" readingOrder="1"/>
      <protection locked="0"/>
    </xf>
    <xf numFmtId="39" fontId="11" fillId="0" borderId="19" xfId="1" applyNumberFormat="1" applyFont="1" applyFill="1" applyBorder="1" applyAlignment="1" applyProtection="1">
      <alignment horizontal="center" vertical="center" wrapText="1" readingOrder="1"/>
      <protection locked="0"/>
    </xf>
    <xf numFmtId="39" fontId="11" fillId="0" borderId="16" xfId="1" applyNumberFormat="1" applyFont="1" applyFill="1" applyBorder="1" applyAlignment="1" applyProtection="1">
      <alignment horizontal="center" vertical="center" wrapText="1" readingOrder="1"/>
      <protection locked="0"/>
    </xf>
    <xf numFmtId="0" fontId="11" fillId="6" borderId="18" xfId="0" applyFont="1" applyFill="1" applyBorder="1" applyAlignment="1">
      <alignmen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4" fillId="6" borderId="33" xfId="0" applyFont="1" applyFill="1" applyBorder="1" applyAlignment="1">
      <alignment horizontal="center" vertical="center" wrapText="1" readingOrder="1"/>
    </xf>
    <xf numFmtId="0" fontId="14" fillId="6" borderId="16" xfId="0" applyFont="1" applyFill="1" applyBorder="1" applyAlignment="1">
      <alignment horizontal="center" vertical="center" wrapText="1" readingOrder="1"/>
    </xf>
    <xf numFmtId="0" fontId="14" fillId="6" borderId="17" xfId="0" applyFont="1" applyFill="1" applyBorder="1" applyAlignment="1">
      <alignment horizontal="center" vertical="center" wrapText="1" readingOrder="1"/>
    </xf>
    <xf numFmtId="0" fontId="14" fillId="6" borderId="34" xfId="0" applyFont="1" applyFill="1" applyBorder="1" applyAlignment="1">
      <alignment horizontal="center" vertical="center" wrapText="1" readingOrder="1"/>
    </xf>
    <xf numFmtId="0" fontId="14" fillId="6" borderId="19" xfId="0" applyFont="1" applyFill="1" applyBorder="1" applyAlignment="1">
      <alignment horizontal="center" vertical="center" wrapText="1" readingOrder="1"/>
    </xf>
    <xf numFmtId="0" fontId="0" fillId="0" borderId="3"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30" xfId="0" applyBorder="1" applyAlignment="1">
      <alignment horizontal="center"/>
    </xf>
    <xf numFmtId="49" fontId="18" fillId="0" borderId="13" xfId="0" quotePrefix="1" applyNumberFormat="1" applyFont="1" applyBorder="1" applyAlignment="1" applyProtection="1">
      <alignment horizontal="left" vertical="center" wrapText="1"/>
      <protection locked="0"/>
    </xf>
    <xf numFmtId="49" fontId="18" fillId="0" borderId="14" xfId="0" quotePrefix="1" applyNumberFormat="1" applyFont="1" applyBorder="1" applyAlignment="1" applyProtection="1">
      <alignment horizontal="left" vertical="center" wrapText="1"/>
      <protection locked="0"/>
    </xf>
    <xf numFmtId="49" fontId="18" fillId="0" borderId="31" xfId="0" quotePrefix="1" applyNumberFormat="1"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19" fillId="9" borderId="0" xfId="0" applyFont="1" applyFill="1" applyAlignment="1" applyProtection="1">
      <alignment horizontal="left" vertical="center" wrapText="1"/>
      <protection locked="0"/>
    </xf>
    <xf numFmtId="0" fontId="19" fillId="9" borderId="4" xfId="0" applyFont="1" applyFill="1" applyBorder="1" applyAlignment="1" applyProtection="1">
      <alignment horizontal="left" vertical="center" wrapText="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18" xfId="1" applyNumberFormat="1" applyFont="1" applyFill="1" applyBorder="1" applyAlignment="1" applyProtection="1">
      <alignment horizontal="center" vertical="center" wrapText="1" readingOrder="1"/>
      <protection locked="0"/>
    </xf>
    <xf numFmtId="10" fontId="11" fillId="7" borderId="18" xfId="2" applyNumberFormat="1" applyFont="1" applyFill="1" applyBorder="1" applyAlignment="1" applyProtection="1">
      <alignment horizontal="center" vertical="center" wrapText="1" readingOrder="1"/>
    </xf>
    <xf numFmtId="10" fontId="11" fillId="7" borderId="36" xfId="2" applyNumberFormat="1" applyFont="1" applyFill="1" applyBorder="1" applyAlignment="1" applyProtection="1">
      <alignment horizontal="center" vertical="center" wrapText="1" readingOrder="1"/>
    </xf>
    <xf numFmtId="167" fontId="21" fillId="0" borderId="22" xfId="0" applyNumberFormat="1" applyFont="1" applyBorder="1" applyAlignment="1">
      <alignment horizontal="center" vertical="center" wrapText="1" readingOrder="1"/>
    </xf>
    <xf numFmtId="0" fontId="22" fillId="0" borderId="23" xfId="0" applyFont="1" applyBorder="1" applyAlignment="1">
      <alignment vertical="center" wrapText="1" readingOrder="1"/>
    </xf>
    <xf numFmtId="0" fontId="22" fillId="0" borderId="21" xfId="0" applyFont="1" applyBorder="1" applyAlignment="1">
      <alignment vertical="center" wrapText="1" readingOrder="1"/>
    </xf>
    <xf numFmtId="167" fontId="21" fillId="0" borderId="25" xfId="0" applyNumberFormat="1" applyFont="1" applyBorder="1" applyAlignment="1">
      <alignment horizontal="center" vertical="center" wrapText="1" readingOrder="1"/>
    </xf>
    <xf numFmtId="0" fontId="22" fillId="0" borderId="26" xfId="0" applyFont="1" applyBorder="1" applyAlignment="1">
      <alignment vertical="center" wrapText="1" readingOrder="1"/>
    </xf>
    <xf numFmtId="0" fontId="22" fillId="0" borderId="24" xfId="0" applyFont="1" applyBorder="1" applyAlignment="1">
      <alignment vertical="center" wrapText="1" readingOrder="1"/>
    </xf>
    <xf numFmtId="167" fontId="21" fillId="0" borderId="28" xfId="0" applyNumberFormat="1" applyFont="1" applyBorder="1" applyAlignment="1">
      <alignment horizontal="center" vertical="center" wrapText="1" readingOrder="1"/>
    </xf>
    <xf numFmtId="0" fontId="22" fillId="0" borderId="29" xfId="0" applyFont="1" applyBorder="1" applyAlignment="1">
      <alignment vertical="center" wrapText="1" readingOrder="1"/>
    </xf>
    <xf numFmtId="0" fontId="8" fillId="5" borderId="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4" xfId="0" applyFont="1" applyFill="1" applyBorder="1" applyAlignment="1">
      <alignment horizontal="left" vertical="center" wrapText="1"/>
    </xf>
    <xf numFmtId="0" fontId="24" fillId="9" borderId="0" xfId="0" applyFont="1" applyFill="1" applyAlignment="1" applyProtection="1">
      <alignment horizontal="left" vertical="center" wrapText="1"/>
      <protection locked="0"/>
    </xf>
    <xf numFmtId="0" fontId="24" fillId="9" borderId="4" xfId="0" applyFont="1" applyFill="1" applyBorder="1" applyAlignment="1" applyProtection="1">
      <alignment horizontal="left" vertical="center" wrapText="1"/>
      <protection locked="0"/>
    </xf>
    <xf numFmtId="0" fontId="24" fillId="9" borderId="0" xfId="0" applyFont="1" applyFill="1" applyAlignment="1" applyProtection="1">
      <alignment vertical="center" wrapText="1"/>
      <protection locked="0"/>
    </xf>
    <xf numFmtId="0" fontId="24" fillId="9" borderId="4" xfId="0" applyFont="1" applyFill="1" applyBorder="1" applyAlignment="1" applyProtection="1">
      <alignment vertical="center" wrapText="1"/>
      <protection locked="0"/>
    </xf>
    <xf numFmtId="0" fontId="25" fillId="0" borderId="0" xfId="0" applyFont="1" applyAlignment="1" applyProtection="1">
      <alignment horizontal="center" wrapText="1"/>
      <protection locked="0"/>
    </xf>
    <xf numFmtId="0" fontId="25" fillId="0" borderId="0" xfId="0" applyFont="1" applyAlignment="1" applyProtection="1">
      <protection locked="0"/>
    </xf>
    <xf numFmtId="0" fontId="26" fillId="0" borderId="0" xfId="0" applyFont="1" applyAlignment="1" applyProtection="1">
      <protection locked="0"/>
    </xf>
    <xf numFmtId="0" fontId="26" fillId="0" borderId="0" xfId="0" applyFont="1" applyProtection="1">
      <protection locked="0"/>
    </xf>
    <xf numFmtId="0" fontId="27" fillId="0" borderId="0" xfId="0" applyFont="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theme="1"/>
        <name val="Calibri"/>
        <scheme val="none"/>
      </font>
      <numFmt numFmtId="168" formatCode="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Calibri"/>
        <scheme val="none"/>
      </font>
      <numFmt numFmtId="0" formatCode="General"/>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Calibri"/>
        <scheme val="none"/>
      </font>
      <numFmt numFmtId="167"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Calibri"/>
        <scheme val="none"/>
      </font>
      <numFmt numFmtId="166"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Calibri"/>
        <scheme val="none"/>
      </font>
      <numFmt numFmtId="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Calibri"/>
        <scheme val="none"/>
      </font>
      <numFmt numFmtId="167"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Calibri"/>
        <scheme val="none"/>
      </font>
      <numFmt numFmtId="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Calibri"/>
        <scheme val="none"/>
      </font>
      <numFmt numFmtId="166"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none"/>
      </font>
      <numFmt numFmtId="0" formatCode="General"/>
      <fill>
        <patternFill patternType="solid">
          <fgColor indexed="64"/>
          <bgColor theme="0"/>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ill>
        <patternFill patternType="solid">
          <fgColor indexed="64"/>
          <bgColor theme="0"/>
        </patternFill>
      </fill>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246062</xdr:colOff>
      <xdr:row>1</xdr:row>
      <xdr:rowOff>47627</xdr:rowOff>
    </xdr:from>
    <xdr:ext cx="992189" cy="586479"/>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246062" y="246065"/>
          <a:ext cx="992189" cy="586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Tabla1" displayName="Tabla1" ref="A29: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Tabla1[[#This Row],[Física 
(E)]]/Tabla1[[#This Row],[Física
(C)]]</calculatedColumnFormula>
    </tableColumn>
    <tableColumn id="8"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8"/>
  <sheetViews>
    <sheetView tabSelected="1" topLeftCell="A13" zoomScale="120" zoomScaleNormal="120" workbookViewId="0">
      <selection activeCell="C60" sqref="C60"/>
    </sheetView>
  </sheetViews>
  <sheetFormatPr baseColWidth="10" defaultColWidth="11.42578125" defaultRowHeight="15" x14ac:dyDescent="0.25"/>
  <cols>
    <col min="1" max="1" width="23" style="4" customWidth="1"/>
    <col min="2" max="3" width="12.7109375" style="4" customWidth="1"/>
    <col min="4" max="4" width="13.7109375" style="4" bestFit="1" customWidth="1"/>
    <col min="5" max="10" width="12.7109375" style="4" customWidth="1"/>
    <col min="11" max="11" width="11.42578125" style="4"/>
  </cols>
  <sheetData>
    <row r="1" spans="1:11" ht="15.75" thickBot="1" x14ac:dyDescent="0.3">
      <c r="A1" s="21"/>
    </row>
    <row r="2" spans="1:11" ht="21.75" customHeight="1" thickBot="1" x14ac:dyDescent="0.3">
      <c r="A2" s="18"/>
      <c r="B2" s="61" t="s">
        <v>68</v>
      </c>
      <c r="C2" s="61"/>
      <c r="D2" s="61"/>
      <c r="E2" s="61"/>
      <c r="F2" s="61"/>
      <c r="G2" s="61"/>
      <c r="H2" s="61"/>
      <c r="I2" s="61"/>
      <c r="J2" s="62"/>
      <c r="K2" s="1"/>
    </row>
    <row r="3" spans="1:11" ht="15.75" customHeight="1" thickBot="1" x14ac:dyDescent="0.3">
      <c r="A3" s="19"/>
      <c r="B3" s="63" t="s">
        <v>0</v>
      </c>
      <c r="C3" s="63"/>
      <c r="D3" s="64" t="s">
        <v>1</v>
      </c>
      <c r="E3" s="63"/>
      <c r="F3" s="63"/>
      <c r="G3" s="63"/>
      <c r="H3" s="65"/>
      <c r="I3" s="2" t="s">
        <v>2</v>
      </c>
      <c r="J3" s="3" t="s">
        <v>3</v>
      </c>
      <c r="K3" s="1"/>
    </row>
    <row r="4" spans="1:11" ht="15.75" customHeight="1" thickBot="1" x14ac:dyDescent="0.3">
      <c r="A4" s="20"/>
      <c r="B4" s="66" t="s">
        <v>4</v>
      </c>
      <c r="C4" s="66"/>
      <c r="D4" s="67"/>
      <c r="E4" s="66"/>
      <c r="F4" s="66"/>
      <c r="G4" s="66"/>
      <c r="H4" s="68"/>
      <c r="I4" s="9"/>
      <c r="J4" s="10"/>
      <c r="K4" s="1"/>
    </row>
    <row r="5" spans="1:11" x14ac:dyDescent="0.25">
      <c r="A5" s="74"/>
      <c r="B5" s="75"/>
      <c r="C5" s="75"/>
      <c r="D5" s="76"/>
      <c r="E5" s="76"/>
      <c r="F5" s="76"/>
      <c r="G5" s="76"/>
      <c r="H5" s="76"/>
      <c r="I5" s="75"/>
      <c r="J5" s="77"/>
      <c r="K5" s="1"/>
    </row>
    <row r="6" spans="1:11" ht="3" customHeight="1" x14ac:dyDescent="0.25">
      <c r="A6" s="42"/>
      <c r="B6" s="43"/>
      <c r="C6" s="43"/>
      <c r="D6" s="43"/>
      <c r="E6" s="43"/>
      <c r="F6" s="43"/>
      <c r="G6" s="43"/>
      <c r="H6" s="43"/>
      <c r="I6" s="43"/>
      <c r="J6" s="44"/>
      <c r="K6" s="1"/>
    </row>
    <row r="7" spans="1:11" ht="15.75" x14ac:dyDescent="0.25">
      <c r="A7" s="45" t="s">
        <v>5</v>
      </c>
      <c r="B7" s="46"/>
      <c r="C7" s="46"/>
      <c r="D7" s="46"/>
      <c r="E7" s="46"/>
      <c r="F7" s="46"/>
      <c r="G7" s="46"/>
      <c r="H7" s="46"/>
      <c r="I7" s="46"/>
      <c r="J7" s="47"/>
      <c r="K7" s="1"/>
    </row>
    <row r="8" spans="1:11" ht="15.75" x14ac:dyDescent="0.25">
      <c r="A8" s="48" t="s">
        <v>6</v>
      </c>
      <c r="B8" s="49"/>
      <c r="C8" s="49"/>
      <c r="D8" s="49"/>
      <c r="E8" s="49"/>
      <c r="F8" s="49"/>
      <c r="G8" s="49"/>
      <c r="H8" s="49"/>
      <c r="I8" s="49"/>
      <c r="J8" s="50"/>
      <c r="K8" s="1"/>
    </row>
    <row r="9" spans="1:11" x14ac:dyDescent="0.25">
      <c r="A9" s="13" t="s">
        <v>7</v>
      </c>
      <c r="B9" s="78" t="s">
        <v>48</v>
      </c>
      <c r="C9" s="79"/>
      <c r="D9" s="79"/>
      <c r="E9" s="79"/>
      <c r="F9" s="79"/>
      <c r="G9" s="79"/>
      <c r="H9" s="79"/>
      <c r="I9" s="79"/>
      <c r="J9" s="80"/>
      <c r="K9" s="1"/>
    </row>
    <row r="10" spans="1:11" ht="15" customHeight="1" x14ac:dyDescent="0.25">
      <c r="A10" s="14" t="s">
        <v>35</v>
      </c>
      <c r="B10" s="78" t="s">
        <v>49</v>
      </c>
      <c r="C10" s="79"/>
      <c r="D10" s="79"/>
      <c r="E10" s="79"/>
      <c r="F10" s="79"/>
      <c r="G10" s="79"/>
      <c r="H10" s="79"/>
      <c r="I10" s="79"/>
      <c r="J10" s="80"/>
      <c r="K10" s="1"/>
    </row>
    <row r="11" spans="1:11" x14ac:dyDescent="0.25">
      <c r="A11" s="14" t="s">
        <v>36</v>
      </c>
      <c r="B11" s="78" t="s">
        <v>50</v>
      </c>
      <c r="C11" s="79"/>
      <c r="D11" s="79"/>
      <c r="E11" s="79"/>
      <c r="F11" s="79"/>
      <c r="G11" s="79"/>
      <c r="H11" s="79"/>
      <c r="I11" s="79"/>
      <c r="J11" s="80"/>
      <c r="K11" s="1"/>
    </row>
    <row r="12" spans="1:11" ht="31.5" customHeight="1" x14ac:dyDescent="0.25">
      <c r="A12" s="13" t="s">
        <v>8</v>
      </c>
      <c r="B12" s="53" t="s">
        <v>51</v>
      </c>
      <c r="C12" s="53"/>
      <c r="D12" s="53"/>
      <c r="E12" s="53"/>
      <c r="F12" s="53"/>
      <c r="G12" s="53"/>
      <c r="H12" s="53"/>
      <c r="I12" s="53"/>
      <c r="J12" s="54"/>
    </row>
    <row r="13" spans="1:11" ht="47.25" customHeight="1" x14ac:dyDescent="0.25">
      <c r="A13" s="13" t="s">
        <v>9</v>
      </c>
      <c r="B13" s="53" t="s">
        <v>52</v>
      </c>
      <c r="C13" s="53"/>
      <c r="D13" s="53"/>
      <c r="E13" s="53"/>
      <c r="F13" s="53"/>
      <c r="G13" s="53"/>
      <c r="H13" s="53"/>
      <c r="I13" s="53"/>
      <c r="J13" s="54"/>
    </row>
    <row r="14" spans="1:11" ht="15.75" x14ac:dyDescent="0.25">
      <c r="A14" s="45" t="s">
        <v>10</v>
      </c>
      <c r="B14" s="46"/>
      <c r="C14" s="46"/>
      <c r="D14" s="46"/>
      <c r="E14" s="46"/>
      <c r="F14" s="46"/>
      <c r="G14" s="46"/>
      <c r="H14" s="46"/>
      <c r="I14" s="46"/>
      <c r="J14" s="47"/>
    </row>
    <row r="15" spans="1:11" ht="51.6" customHeight="1" x14ac:dyDescent="0.25">
      <c r="A15" s="13" t="s">
        <v>11</v>
      </c>
      <c r="B15" s="7">
        <v>1</v>
      </c>
      <c r="C15" s="40" t="s">
        <v>53</v>
      </c>
      <c r="D15" s="40"/>
      <c r="E15" s="40"/>
      <c r="F15" s="40"/>
      <c r="G15" s="40"/>
      <c r="H15" s="40"/>
      <c r="I15" s="40"/>
      <c r="J15" s="41"/>
    </row>
    <row r="16" spans="1:11" ht="48" customHeight="1" x14ac:dyDescent="0.25">
      <c r="A16" s="13" t="s">
        <v>12</v>
      </c>
      <c r="B16" s="5">
        <v>1</v>
      </c>
      <c r="C16" s="40" t="s">
        <v>47</v>
      </c>
      <c r="D16" s="40"/>
      <c r="E16" s="40"/>
      <c r="F16" s="40"/>
      <c r="G16" s="40"/>
      <c r="H16" s="40"/>
      <c r="I16" s="40"/>
      <c r="J16" s="41"/>
    </row>
    <row r="17" spans="1:19" x14ac:dyDescent="0.25">
      <c r="A17" s="13" t="s">
        <v>13</v>
      </c>
      <c r="B17" s="6"/>
      <c r="C17" s="51" t="str">
        <f>IFERROR(VLOOKUP(B17,'[1]Validacion datos'!D8:E64,2,FALSE),"")</f>
        <v/>
      </c>
      <c r="D17" s="51"/>
      <c r="E17" s="51"/>
      <c r="F17" s="51"/>
      <c r="G17" s="51"/>
      <c r="H17" s="51"/>
      <c r="I17" s="51"/>
      <c r="J17" s="52"/>
    </row>
    <row r="18" spans="1:19" ht="15.75" x14ac:dyDescent="0.25">
      <c r="A18" s="45" t="s">
        <v>14</v>
      </c>
      <c r="B18" s="46"/>
      <c r="C18" s="46"/>
      <c r="D18" s="46"/>
      <c r="E18" s="46"/>
      <c r="F18" s="46"/>
      <c r="G18" s="46"/>
      <c r="H18" s="46"/>
      <c r="I18" s="46"/>
      <c r="J18" s="47"/>
    </row>
    <row r="19" spans="1:19" ht="29.25" customHeight="1" x14ac:dyDescent="0.25">
      <c r="A19" s="13" t="s">
        <v>15</v>
      </c>
      <c r="B19" s="53" t="s">
        <v>54</v>
      </c>
      <c r="C19" s="53"/>
      <c r="D19" s="53"/>
      <c r="E19" s="53"/>
      <c r="F19" s="53"/>
      <c r="G19" s="53"/>
      <c r="H19" s="53"/>
      <c r="I19" s="53"/>
      <c r="J19" s="54"/>
    </row>
    <row r="20" spans="1:19" ht="48" customHeight="1" x14ac:dyDescent="0.25">
      <c r="A20" s="15" t="s">
        <v>16</v>
      </c>
      <c r="B20" s="53" t="s">
        <v>55</v>
      </c>
      <c r="C20" s="53"/>
      <c r="D20" s="53"/>
      <c r="E20" s="53"/>
      <c r="F20" s="53"/>
      <c r="G20" s="53"/>
      <c r="H20" s="53"/>
      <c r="I20" s="53"/>
      <c r="J20" s="54"/>
    </row>
    <row r="21" spans="1:19" ht="34.5" customHeight="1" x14ac:dyDescent="0.25">
      <c r="A21" s="15" t="s">
        <v>17</v>
      </c>
      <c r="B21" s="53" t="s">
        <v>56</v>
      </c>
      <c r="C21" s="53"/>
      <c r="D21" s="53"/>
      <c r="E21" s="53"/>
      <c r="F21" s="53"/>
      <c r="G21" s="53"/>
      <c r="H21" s="53"/>
      <c r="I21" s="53"/>
      <c r="J21" s="54"/>
    </row>
    <row r="22" spans="1:19" ht="35.25" customHeight="1" x14ac:dyDescent="0.25">
      <c r="A22" s="15" t="s">
        <v>37</v>
      </c>
      <c r="B22" s="53" t="s">
        <v>81</v>
      </c>
      <c r="C22" s="53"/>
      <c r="D22" s="53"/>
      <c r="E22" s="53"/>
      <c r="F22" s="53"/>
      <c r="G22" s="53"/>
      <c r="H22" s="53"/>
      <c r="I22" s="53"/>
      <c r="J22" s="54"/>
      <c r="K22" s="1"/>
    </row>
    <row r="23" spans="1:19" ht="15.75" x14ac:dyDescent="0.25">
      <c r="A23" s="45" t="s">
        <v>18</v>
      </c>
      <c r="B23" s="46"/>
      <c r="C23" s="46"/>
      <c r="D23" s="46"/>
      <c r="E23" s="46"/>
      <c r="F23" s="46"/>
      <c r="G23" s="46"/>
      <c r="H23" s="46"/>
      <c r="I23" s="46"/>
      <c r="J23" s="47"/>
    </row>
    <row r="24" spans="1:19" ht="15.75" x14ac:dyDescent="0.25">
      <c r="A24" s="48" t="s">
        <v>19</v>
      </c>
      <c r="B24" s="49"/>
      <c r="C24" s="49"/>
      <c r="D24" s="49"/>
      <c r="E24" s="49"/>
      <c r="F24" s="49"/>
      <c r="G24" s="49"/>
      <c r="H24" s="49"/>
      <c r="I24" s="49"/>
      <c r="J24" s="50"/>
      <c r="K24" s="1"/>
    </row>
    <row r="25" spans="1:19" ht="15" customHeight="1" x14ac:dyDescent="0.25">
      <c r="A25" s="69" t="s">
        <v>20</v>
      </c>
      <c r="B25" s="70"/>
      <c r="C25" s="71" t="s">
        <v>21</v>
      </c>
      <c r="D25" s="73"/>
      <c r="E25" s="73"/>
      <c r="F25" s="73" t="s">
        <v>22</v>
      </c>
      <c r="G25" s="73"/>
      <c r="H25" s="70"/>
      <c r="I25" s="71" t="s">
        <v>23</v>
      </c>
      <c r="J25" s="72"/>
    </row>
    <row r="26" spans="1:19" x14ac:dyDescent="0.25">
      <c r="A26" s="88">
        <v>1128343962</v>
      </c>
      <c r="B26" s="89"/>
      <c r="C26" s="57">
        <v>1182407676.27</v>
      </c>
      <c r="D26" s="58"/>
      <c r="E26" s="59"/>
      <c r="F26" s="57">
        <v>248190321.30000001</v>
      </c>
      <c r="G26" s="58"/>
      <c r="H26" s="59"/>
      <c r="I26" s="90">
        <f>+IF(F26&gt;0,F26/C26,0)</f>
        <v>0.20990249495244848</v>
      </c>
      <c r="J26" s="91"/>
    </row>
    <row r="27" spans="1:19" ht="15.75" x14ac:dyDescent="0.25">
      <c r="A27" s="48"/>
      <c r="B27" s="49"/>
      <c r="C27" s="49"/>
      <c r="D27" s="49"/>
      <c r="E27" s="49"/>
      <c r="F27" s="49"/>
      <c r="G27" s="49"/>
      <c r="H27" s="49"/>
      <c r="I27" s="49"/>
      <c r="J27" s="50"/>
      <c r="K27" s="1"/>
    </row>
    <row r="28" spans="1:19" x14ac:dyDescent="0.25">
      <c r="A28" s="16"/>
      <c r="B28"/>
      <c r="C28" s="55" t="s">
        <v>46</v>
      </c>
      <c r="D28" s="60"/>
      <c r="E28" s="55" t="s">
        <v>69</v>
      </c>
      <c r="F28" s="60"/>
      <c r="G28" s="55" t="s">
        <v>70</v>
      </c>
      <c r="H28" s="55"/>
      <c r="I28" s="55" t="s">
        <v>24</v>
      </c>
      <c r="J28" s="56"/>
    </row>
    <row r="29" spans="1:19" ht="38.25" x14ac:dyDescent="0.25">
      <c r="A29" s="24" t="s">
        <v>25</v>
      </c>
      <c r="B29" s="23" t="s">
        <v>26</v>
      </c>
      <c r="C29" s="23" t="s">
        <v>38</v>
      </c>
      <c r="D29" s="23" t="s">
        <v>39</v>
      </c>
      <c r="E29" s="23" t="s">
        <v>40</v>
      </c>
      <c r="F29" s="23" t="s">
        <v>41</v>
      </c>
      <c r="G29" s="23" t="s">
        <v>42</v>
      </c>
      <c r="H29" s="23" t="s">
        <v>43</v>
      </c>
      <c r="I29" s="23" t="s">
        <v>44</v>
      </c>
      <c r="J29" s="25" t="s">
        <v>45</v>
      </c>
    </row>
    <row r="30" spans="1:19" ht="56.25" customHeight="1" x14ac:dyDescent="0.25">
      <c r="A30" s="26" t="s">
        <v>64</v>
      </c>
      <c r="B30" s="27" t="s">
        <v>65</v>
      </c>
      <c r="C30" s="28">
        <v>3000</v>
      </c>
      <c r="D30" s="29">
        <v>383440311.05000001</v>
      </c>
      <c r="E30" s="28">
        <v>750</v>
      </c>
      <c r="F30" s="29">
        <v>90827449.069999993</v>
      </c>
      <c r="G30" s="28">
        <v>785</v>
      </c>
      <c r="H30" s="29">
        <v>76752653.870000005</v>
      </c>
      <c r="I30" s="30">
        <f>Tabla1[[#This Row],[Física 
(E)]]/Tabla1[[#This Row],[Física
(C)]]</f>
        <v>1.0466666666666666</v>
      </c>
      <c r="J30" s="30">
        <f>Tabla1[[#This Row],[Financiera 
 (F)]]/Tabla1[[#This Row],[Financiera
(D)]]</f>
        <v>0.84503808766937127</v>
      </c>
      <c r="K30" s="11"/>
      <c r="M30" s="92" t="s">
        <v>57</v>
      </c>
      <c r="N30" s="93"/>
      <c r="O30" s="93"/>
      <c r="P30" s="93"/>
      <c r="Q30" s="93"/>
      <c r="R30" s="93"/>
      <c r="S30" s="94"/>
    </row>
    <row r="31" spans="1:19" ht="88.5" customHeight="1" x14ac:dyDescent="0.25">
      <c r="A31" s="31" t="s">
        <v>66</v>
      </c>
      <c r="B31" s="32" t="s">
        <v>74</v>
      </c>
      <c r="C31" s="33">
        <v>3</v>
      </c>
      <c r="D31" s="34">
        <v>17316601.449999999</v>
      </c>
      <c r="E31" s="33">
        <v>0</v>
      </c>
      <c r="F31" s="34">
        <v>3345491.79</v>
      </c>
      <c r="G31" s="33">
        <v>1</v>
      </c>
      <c r="H31" s="34">
        <v>2967551.81</v>
      </c>
      <c r="I31" s="35" t="e">
        <f>Tabla1[[#This Row],[Física 
(E)]]/Tabla1[[#This Row],[Física
(C)]]</f>
        <v>#DIV/0!</v>
      </c>
      <c r="J31" s="30">
        <f>Tabla1[[#This Row],[Financiera 
 (F)]]/Tabla1[[#This Row],[Financiera
(D)]]</f>
        <v>0.88703006800683259</v>
      </c>
      <c r="K31" s="11"/>
      <c r="M31" s="95"/>
      <c r="N31" s="96"/>
      <c r="O31" s="96"/>
      <c r="P31" s="96"/>
      <c r="Q31" s="96"/>
      <c r="R31" s="96"/>
      <c r="S31" s="97"/>
    </row>
    <row r="32" spans="1:19" ht="75" customHeight="1" x14ac:dyDescent="0.25">
      <c r="A32" s="26" t="s">
        <v>62</v>
      </c>
      <c r="B32" s="26" t="s">
        <v>61</v>
      </c>
      <c r="C32" s="36">
        <v>185</v>
      </c>
      <c r="D32" s="34">
        <v>39898452.859999999</v>
      </c>
      <c r="E32" s="37">
        <v>100</v>
      </c>
      <c r="F32" s="34">
        <v>7972078.9500000002</v>
      </c>
      <c r="G32" s="37">
        <v>146</v>
      </c>
      <c r="H32" s="38">
        <v>6677851.9900000002</v>
      </c>
      <c r="I32" s="35">
        <f>Tabla1[[#This Row],[Física 
(E)]]/Tabla1[[#This Row],[Física
(C)]]</f>
        <v>1.46</v>
      </c>
      <c r="J32" s="30">
        <f>Tabla1[[#This Row],[Financiera 
 (F)]]/Tabla1[[#This Row],[Financiera
(D)]]</f>
        <v>0.8376550247285246</v>
      </c>
      <c r="K32" s="11"/>
      <c r="L32" s="12"/>
      <c r="M32" s="98"/>
      <c r="N32" s="96"/>
      <c r="O32" s="96"/>
      <c r="P32" s="96"/>
      <c r="Q32" s="96"/>
      <c r="R32" s="96"/>
      <c r="S32" s="99"/>
    </row>
    <row r="33" spans="1:11" ht="15.75" x14ac:dyDescent="0.25">
      <c r="A33" s="45" t="s">
        <v>27</v>
      </c>
      <c r="B33" s="46"/>
      <c r="C33" s="46"/>
      <c r="D33" s="46"/>
      <c r="E33" s="46"/>
      <c r="F33" s="46"/>
      <c r="G33" s="46"/>
      <c r="H33" s="46"/>
      <c r="I33" s="46"/>
      <c r="J33" s="47"/>
      <c r="K33" s="1"/>
    </row>
    <row r="34" spans="1:11" ht="15.75" x14ac:dyDescent="0.25">
      <c r="A34" s="48" t="s">
        <v>28</v>
      </c>
      <c r="B34" s="49"/>
      <c r="C34" s="49"/>
      <c r="D34" s="49"/>
      <c r="E34" s="49"/>
      <c r="F34" s="49"/>
      <c r="G34" s="49"/>
      <c r="H34" s="49"/>
      <c r="I34" s="49"/>
      <c r="J34" s="50"/>
    </row>
    <row r="35" spans="1:11" ht="46.5" customHeight="1" x14ac:dyDescent="0.25">
      <c r="A35" s="17" t="s">
        <v>29</v>
      </c>
      <c r="B35" s="84" t="s">
        <v>67</v>
      </c>
      <c r="C35" s="84"/>
      <c r="D35" s="84"/>
      <c r="E35" s="84"/>
      <c r="F35" s="84"/>
      <c r="G35" s="84"/>
      <c r="H35" s="84"/>
      <c r="I35" s="84"/>
      <c r="J35" s="85"/>
    </row>
    <row r="36" spans="1:11" ht="85.5" customHeight="1" x14ac:dyDescent="0.25">
      <c r="A36" s="17" t="s">
        <v>30</v>
      </c>
      <c r="B36" s="53" t="s">
        <v>60</v>
      </c>
      <c r="C36" s="53"/>
      <c r="D36" s="53"/>
      <c r="E36" s="53"/>
      <c r="F36" s="53"/>
      <c r="G36" s="53"/>
      <c r="H36" s="53"/>
      <c r="I36" s="53"/>
      <c r="J36" s="54"/>
    </row>
    <row r="37" spans="1:11" ht="33.75" customHeight="1" x14ac:dyDescent="0.25">
      <c r="A37" s="17" t="s">
        <v>31</v>
      </c>
      <c r="B37" s="86" t="s">
        <v>75</v>
      </c>
      <c r="C37" s="86"/>
      <c r="D37" s="86"/>
      <c r="E37" s="86"/>
      <c r="F37" s="86"/>
      <c r="G37" s="86"/>
      <c r="H37" s="86"/>
      <c r="I37" s="86"/>
      <c r="J37" s="87"/>
    </row>
    <row r="38" spans="1:11" ht="69.75" customHeight="1" x14ac:dyDescent="0.25">
      <c r="A38" s="17" t="s">
        <v>32</v>
      </c>
      <c r="B38" s="53" t="s">
        <v>76</v>
      </c>
      <c r="C38" s="53"/>
      <c r="D38" s="53"/>
      <c r="E38" s="53"/>
      <c r="F38" s="53"/>
      <c r="G38" s="53"/>
      <c r="H38" s="53"/>
      <c r="I38" s="53"/>
      <c r="J38" s="54"/>
    </row>
    <row r="39" spans="1:11" ht="37.5" customHeight="1" x14ac:dyDescent="0.25">
      <c r="A39" s="22" t="s">
        <v>29</v>
      </c>
      <c r="B39" s="103" t="s">
        <v>72</v>
      </c>
      <c r="C39" s="103"/>
      <c r="D39" s="103"/>
      <c r="E39" s="103"/>
      <c r="F39" s="103"/>
      <c r="G39" s="103"/>
      <c r="H39" s="103"/>
      <c r="I39" s="103"/>
      <c r="J39" s="104"/>
    </row>
    <row r="40" spans="1:11" ht="55.9" customHeight="1" x14ac:dyDescent="0.25">
      <c r="A40" s="22" t="s">
        <v>30</v>
      </c>
      <c r="B40" s="86" t="s">
        <v>58</v>
      </c>
      <c r="C40" s="86"/>
      <c r="D40" s="86"/>
      <c r="E40" s="86"/>
      <c r="F40" s="86"/>
      <c r="G40" s="86"/>
      <c r="H40" s="86"/>
      <c r="I40" s="86"/>
      <c r="J40" s="87"/>
    </row>
    <row r="41" spans="1:11" ht="50.25" customHeight="1" x14ac:dyDescent="0.25">
      <c r="A41" s="22" t="s">
        <v>31</v>
      </c>
      <c r="B41" s="86" t="s">
        <v>78</v>
      </c>
      <c r="C41" s="86"/>
      <c r="D41" s="86"/>
      <c r="E41" s="86"/>
      <c r="F41" s="86"/>
      <c r="G41" s="86"/>
      <c r="H41" s="86"/>
      <c r="I41" s="86"/>
      <c r="J41" s="87"/>
    </row>
    <row r="42" spans="1:11" ht="105.75" customHeight="1" x14ac:dyDescent="0.25">
      <c r="A42" s="22" t="s">
        <v>32</v>
      </c>
      <c r="B42" s="86" t="s">
        <v>79</v>
      </c>
      <c r="C42" s="86"/>
      <c r="D42" s="86"/>
      <c r="E42" s="86"/>
      <c r="F42" s="86"/>
      <c r="G42" s="86"/>
      <c r="H42" s="86"/>
      <c r="I42" s="86"/>
      <c r="J42" s="87"/>
    </row>
    <row r="43" spans="1:11" ht="29.25" customHeight="1" x14ac:dyDescent="0.25">
      <c r="A43" s="22" t="s">
        <v>29</v>
      </c>
      <c r="B43" s="105" t="s">
        <v>71</v>
      </c>
      <c r="C43" s="105"/>
      <c r="D43" s="105"/>
      <c r="E43" s="105"/>
      <c r="F43" s="105"/>
      <c r="G43" s="105"/>
      <c r="H43" s="105"/>
      <c r="I43" s="105"/>
      <c r="J43" s="106"/>
    </row>
    <row r="44" spans="1:11" ht="38.25" customHeight="1" x14ac:dyDescent="0.25">
      <c r="A44" s="22" t="s">
        <v>30</v>
      </c>
      <c r="B44" s="86" t="s">
        <v>59</v>
      </c>
      <c r="C44" s="86"/>
      <c r="D44" s="86"/>
      <c r="E44" s="86"/>
      <c r="F44" s="86"/>
      <c r="G44" s="86"/>
      <c r="H44" s="86"/>
      <c r="I44" s="86"/>
      <c r="J44" s="87"/>
    </row>
    <row r="45" spans="1:11" ht="44.25" customHeight="1" x14ac:dyDescent="0.25">
      <c r="A45" s="22" t="s">
        <v>31</v>
      </c>
      <c r="B45" s="86" t="s">
        <v>80</v>
      </c>
      <c r="C45" s="86"/>
      <c r="D45" s="86"/>
      <c r="E45" s="86"/>
      <c r="F45" s="86"/>
      <c r="G45" s="86"/>
      <c r="H45" s="86"/>
      <c r="I45" s="86"/>
      <c r="J45" s="87"/>
    </row>
    <row r="46" spans="1:11" ht="138" customHeight="1" x14ac:dyDescent="0.25">
      <c r="A46" s="22" t="s">
        <v>32</v>
      </c>
      <c r="B46" s="86" t="s">
        <v>77</v>
      </c>
      <c r="C46" s="86"/>
      <c r="D46" s="86"/>
      <c r="E46" s="86"/>
      <c r="F46" s="86"/>
      <c r="G46" s="86"/>
      <c r="H46" s="86"/>
      <c r="I46" s="86"/>
      <c r="J46" s="87"/>
    </row>
    <row r="47" spans="1:11" ht="15.75" x14ac:dyDescent="0.25">
      <c r="A47" s="45" t="s">
        <v>33</v>
      </c>
      <c r="B47" s="46"/>
      <c r="C47" s="46"/>
      <c r="D47" s="46"/>
      <c r="E47" s="46"/>
      <c r="F47" s="46"/>
      <c r="G47" s="46"/>
      <c r="H47" s="46"/>
      <c r="I47" s="46"/>
      <c r="J47" s="47"/>
      <c r="K47" s="1"/>
    </row>
    <row r="48" spans="1:11" ht="27.75" customHeight="1" x14ac:dyDescent="0.25">
      <c r="A48" s="100" t="s">
        <v>34</v>
      </c>
      <c r="B48" s="101"/>
      <c r="C48" s="101"/>
      <c r="D48" s="101"/>
      <c r="E48" s="101"/>
      <c r="F48" s="101"/>
      <c r="G48" s="101"/>
      <c r="H48" s="101"/>
      <c r="I48" s="101"/>
      <c r="J48" s="102"/>
    </row>
    <row r="49" spans="1:10" ht="51" customHeight="1" thickBot="1" x14ac:dyDescent="0.3">
      <c r="A49" s="81" t="s">
        <v>63</v>
      </c>
      <c r="B49" s="82"/>
      <c r="C49" s="82"/>
      <c r="D49" s="82"/>
      <c r="E49" s="82"/>
      <c r="F49" s="82"/>
      <c r="G49" s="82"/>
      <c r="H49" s="82"/>
      <c r="I49" s="82"/>
      <c r="J49" s="83"/>
    </row>
    <row r="50" spans="1:10" ht="19.5" customHeight="1" x14ac:dyDescent="0.25">
      <c r="A50" s="8"/>
      <c r="B50" s="8"/>
      <c r="C50" s="111"/>
      <c r="D50" s="111"/>
      <c r="E50" s="111"/>
      <c r="F50" s="111"/>
      <c r="G50" s="8"/>
      <c r="H50" s="8"/>
      <c r="I50" s="8"/>
      <c r="J50" s="8"/>
    </row>
    <row r="51" spans="1:10" ht="15.75" x14ac:dyDescent="0.25">
      <c r="C51" s="107"/>
      <c r="D51" s="108" t="s">
        <v>82</v>
      </c>
      <c r="E51" s="108"/>
      <c r="F51" s="110"/>
    </row>
    <row r="52" spans="1:10" ht="15.75" x14ac:dyDescent="0.25">
      <c r="C52" s="109" t="s">
        <v>73</v>
      </c>
      <c r="D52" s="109"/>
      <c r="E52" s="109"/>
      <c r="F52" s="110"/>
    </row>
    <row r="53" spans="1:10" ht="15.75" x14ac:dyDescent="0.25">
      <c r="C53" s="110"/>
      <c r="D53" s="110"/>
      <c r="E53" s="110"/>
      <c r="F53" s="110"/>
    </row>
    <row r="55" spans="1:10" x14ac:dyDescent="0.25">
      <c r="C55"/>
    </row>
    <row r="58" spans="1:10" x14ac:dyDescent="0.25">
      <c r="C58" s="39"/>
      <c r="D58" s="39"/>
      <c r="E58" s="39"/>
    </row>
  </sheetData>
  <mergeCells count="59">
    <mergeCell ref="M30:S30"/>
    <mergeCell ref="M31:S31"/>
    <mergeCell ref="M32:S32"/>
    <mergeCell ref="A47:J47"/>
    <mergeCell ref="A48:J48"/>
    <mergeCell ref="B39:J39"/>
    <mergeCell ref="B40:J40"/>
    <mergeCell ref="B41:J41"/>
    <mergeCell ref="B42:J42"/>
    <mergeCell ref="B43:J43"/>
    <mergeCell ref="B44:J44"/>
    <mergeCell ref="B45:J45"/>
    <mergeCell ref="B46:J46"/>
    <mergeCell ref="A49:J49"/>
    <mergeCell ref="B10:J10"/>
    <mergeCell ref="B11:J11"/>
    <mergeCell ref="B22:J22"/>
    <mergeCell ref="A33:J33"/>
    <mergeCell ref="A34:J34"/>
    <mergeCell ref="B35:J35"/>
    <mergeCell ref="B36:J36"/>
    <mergeCell ref="B37:J37"/>
    <mergeCell ref="B38:J38"/>
    <mergeCell ref="A26:B26"/>
    <mergeCell ref="I26:J26"/>
    <mergeCell ref="A27:J27"/>
    <mergeCell ref="C28:D28"/>
    <mergeCell ref="G28:H28"/>
    <mergeCell ref="A24:J24"/>
    <mergeCell ref="A25:B25"/>
    <mergeCell ref="I25:J25"/>
    <mergeCell ref="C25:E25"/>
    <mergeCell ref="F25:H25"/>
    <mergeCell ref="A5:J5"/>
    <mergeCell ref="B9:J9"/>
    <mergeCell ref="B12:J12"/>
    <mergeCell ref="B13:J13"/>
    <mergeCell ref="A14:J14"/>
    <mergeCell ref="A23:J23"/>
    <mergeCell ref="B2:J2"/>
    <mergeCell ref="B3:C3"/>
    <mergeCell ref="D3:H3"/>
    <mergeCell ref="B4:C4"/>
    <mergeCell ref="D4:H4"/>
    <mergeCell ref="C58:E58"/>
    <mergeCell ref="C16:J16"/>
    <mergeCell ref="A6:J6"/>
    <mergeCell ref="A7:J7"/>
    <mergeCell ref="A8:J8"/>
    <mergeCell ref="C15:J15"/>
    <mergeCell ref="C17:J17"/>
    <mergeCell ref="A18:J18"/>
    <mergeCell ref="B19:J19"/>
    <mergeCell ref="B20:J20"/>
    <mergeCell ref="B21:J21"/>
    <mergeCell ref="I28:J28"/>
    <mergeCell ref="C26:E26"/>
    <mergeCell ref="F26:H26"/>
    <mergeCell ref="E28:F28"/>
  </mergeCells>
  <phoneticPr fontId="20" type="noConversion"/>
  <dataValidations xWindow="1798" yWindow="373" count="16">
    <dataValidation allowBlank="1" showInputMessage="1" showErrorMessage="1" prompt="Monto ejecutado en el trimestre" sqref="H29:H30"/>
    <dataValidation allowBlank="1" showInputMessage="1" showErrorMessage="1" prompt="Meta alcanzada en el trimestre" sqref="G29:G32"/>
    <dataValidation allowBlank="1" showInputMessage="1" showErrorMessage="1" prompt="Monto presupuestado para el producto" sqref="D29:D32 E30:E32 F29:F32 H31"/>
    <dataValidation allowBlank="1" showInputMessage="1" showErrorMessage="1" prompt="Meta anual del indicador" sqref="E29 C29:C31"/>
    <dataValidation allowBlank="1" showInputMessage="1" showErrorMessage="1" prompt="¿En qué consiste el programa?" sqref="B20:J20"/>
    <dataValidation allowBlank="1" showInputMessage="1" showErrorMessage="1" prompt="Presupuesto del programa" sqref="A26:C26 F26"/>
    <dataValidation allowBlank="1" showInputMessage="1" showErrorMessage="1" prompt="Oportunidades de mejora identificadas" sqref="A49:J50"/>
    <dataValidation allowBlank="1" showInputMessage="1" showErrorMessage="1" prompt="De existir desvío, explicar razones." sqref="B38:B46 C38:J38"/>
    <dataValidation allowBlank="1" showInputMessage="1" showErrorMessage="1" prompt="1. Describir lo plasmado en el presupuesto_x000a_2. Describir lo alcanzado en términos financieros y de producción " sqref="B37:B46 C37:J38"/>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1:J21"/>
    <dataValidation allowBlank="1" showInputMessage="1" prompt="Nombre del capítulo" sqref="B9:J11"/>
    <dataValidation allowBlank="1" sqref="A9"/>
    <dataValidation allowBlank="1" showInputMessage="1" showErrorMessage="1" prompt="Nombre de cada producto" sqref="A29 A31"/>
    <dataValidation allowBlank="1" showInputMessage="1" showErrorMessage="1" prompt="Nombre del indicador" sqref="B29:B30 B32"/>
  </dataValidations>
  <pageMargins left="0.70866141732283472" right="0.70866141732283472" top="0.74803149606299213" bottom="0.74803149606299213" header="0.31496062992125984" footer="0.31496062992125984"/>
  <pageSetup scale="65"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DIGEIG</vt:lpstr>
      <vt:lpstr>DIGEIG!Área_de_impresión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Yndhira Neuman</cp:lastModifiedBy>
  <cp:lastPrinted>2025-04-14T13:02:18Z</cp:lastPrinted>
  <dcterms:created xsi:type="dcterms:W3CDTF">2021-03-22T15:50:10Z</dcterms:created>
  <dcterms:modified xsi:type="dcterms:W3CDTF">2025-04-14T13:05:37Z</dcterms:modified>
</cp:coreProperties>
</file>