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Octubre 2025\CUENTAS POR PAGAR Y PAGO A PROVEEDORES\"/>
    </mc:Choice>
  </mc:AlternateContent>
  <bookViews>
    <workbookView xWindow="-1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27" i="1"/>
  <c r="C26" i="1"/>
  <c r="C25" i="1"/>
  <c r="C28" i="1" s="1"/>
  <c r="C34" i="1" s="1"/>
  <c r="C18" i="1"/>
  <c r="C17" i="1"/>
  <c r="C16" i="1"/>
  <c r="C19" i="1" s="1"/>
  <c r="C12" i="1"/>
  <c r="C11" i="1"/>
  <c r="C10" i="1"/>
  <c r="C13" i="1" s="1"/>
  <c r="C20" i="1" s="1"/>
  <c r="C9" i="1"/>
  <c r="C37" i="1" l="1"/>
  <c r="C40" i="1" s="1"/>
  <c r="C42" i="1" s="1"/>
</calcChain>
</file>

<file path=xl/sharedStrings.xml><?xml version="1.0" encoding="utf-8"?>
<sst xmlns="http://schemas.openxmlformats.org/spreadsheetml/2006/main" count="49" uniqueCount="48">
  <si>
    <t>Dirección Financiera</t>
  </si>
  <si>
    <t>Estado de Situación Financiera</t>
  </si>
  <si>
    <t>AL 31 DE OCTUBRE DEL 2025</t>
  </si>
  <si>
    <t>VALORES EN RD$</t>
  </si>
  <si>
    <t>Activos</t>
  </si>
  <si>
    <t>Activos Corrientes</t>
  </si>
  <si>
    <t>Efectivo y equivalente de efectivo</t>
  </si>
  <si>
    <t>(Nota 7)</t>
  </si>
  <si>
    <t>Porcion corriente Cuenta por cobrar a corto plazo</t>
  </si>
  <si>
    <t>(Nota 8)</t>
  </si>
  <si>
    <t>Inventario de consumo</t>
  </si>
  <si>
    <t>(Nota 9)</t>
  </si>
  <si>
    <t>Gastos pagados por anticipados</t>
  </si>
  <si>
    <t>(Nota 10)</t>
  </si>
  <si>
    <t>Total Activos Corrientes</t>
  </si>
  <si>
    <t>Activos Fijos</t>
  </si>
  <si>
    <t>Cuentas por cobrar a largo plazo</t>
  </si>
  <si>
    <t>Propiedad, planta y equipo neto</t>
  </si>
  <si>
    <t>(Nota 11)</t>
  </si>
  <si>
    <t>Activos Intangibles</t>
  </si>
  <si>
    <t>(Nota 12)</t>
  </si>
  <si>
    <t>Total activos no corrientes</t>
  </si>
  <si>
    <t>Total activos</t>
  </si>
  <si>
    <t>Pasivos</t>
  </si>
  <si>
    <t>Pasivos corrientes</t>
  </si>
  <si>
    <t>Sobregiro bancario</t>
  </si>
  <si>
    <t>Cuentas por pagar a corto plazo</t>
  </si>
  <si>
    <t>(Nota 13.1)</t>
  </si>
  <si>
    <t>Retenciones y acumulaciones por pagar</t>
  </si>
  <si>
    <t>(Nota 13.2)</t>
  </si>
  <si>
    <t>Otros pasivos corrientes</t>
  </si>
  <si>
    <t>(Nota 13.3)</t>
  </si>
  <si>
    <t>Total pasivos corrientes</t>
  </si>
  <si>
    <t>Pasivos no Corrientes</t>
  </si>
  <si>
    <t>Cuentas por pagar a largo plazo</t>
  </si>
  <si>
    <t>(Nota 14.1)</t>
  </si>
  <si>
    <t>Otros pasivos no corrientes</t>
  </si>
  <si>
    <t>(Nota 14.2)</t>
  </si>
  <si>
    <t>Total pasivos no corrientes</t>
  </si>
  <si>
    <t>Total pasivos</t>
  </si>
  <si>
    <t xml:space="preserve">Activos Netos/Patrimonio </t>
  </si>
  <si>
    <t>Capital</t>
  </si>
  <si>
    <t>Resultado del período (ahorro / desahorro)</t>
  </si>
  <si>
    <t>Reservas</t>
  </si>
  <si>
    <t>Total activos netos/patrimonio</t>
  </si>
  <si>
    <t>Total activos y Activos Neto/Patrimonio</t>
  </si>
  <si>
    <r>
      <t xml:space="preserve">Preparado por:
</t>
    </r>
    <r>
      <rPr>
        <b/>
        <sz val="10"/>
        <color theme="1"/>
        <rFont val="Hervalit"/>
      </rPr>
      <t xml:space="preserve">Felipe López García
</t>
    </r>
    <r>
      <rPr>
        <sz val="10"/>
        <color theme="1"/>
        <rFont val="Hervalit"/>
      </rPr>
      <t>Encargado de Contabilidad</t>
    </r>
  </si>
  <si>
    <r>
      <t xml:space="preserve">Revisado por:
</t>
    </r>
    <r>
      <rPr>
        <b/>
        <sz val="10"/>
        <color theme="1"/>
        <rFont val="Hervalit"/>
      </rPr>
      <t xml:space="preserve">María Mercedes Troncoso
</t>
    </r>
    <r>
      <rPr>
        <sz val="10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</si>
</sst>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>
    <font>
      <sz val="11"/>
      <color theme="1"/>
      <name val="Aptos Narrow"/>
      <family val="2"/>
      <scheme val="minor"/>
    </font>
    <font>
      <sz val="10"/>
      <color theme="1"/>
      <name val="Hervalit"/>
    </font>
    <font>
      <sz val="10"/>
      <color rgb="FF000000"/>
      <name val="Hervalit"/>
    </font>
    <font>
      <b/>
      <sz val="10"/>
      <color theme="1"/>
      <name val="Hervalit"/>
    </font>
    <font>
      <sz val="10"/>
      <name val="Hervalit"/>
    </font>
    <font>
      <sz val="14"/>
      <color theme="1"/>
      <name val="Hervalit"/>
    </font>
    <font>
      <b/>
      <sz val="10"/>
      <color rgb="FF333333"/>
      <name val="Hervalit"/>
    </font>
    <font>
      <sz val="10"/>
      <color rgb="FF333333"/>
      <name val="Hervalit"/>
    </font>
    <font>
      <b/>
      <sz val="10"/>
      <name val="Hervalit"/>
    </font>
    <font>
      <b/>
      <sz val="10"/>
      <color rgb="FFFFFFFF"/>
      <name val="Hervalit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43" fontId="4" fillId="2" borderId="0" xfId="0" applyNumberFormat="1" applyFont="1" applyFill="1" applyAlignment="1">
      <alignment horizontal="right" vertical="center" wrapText="1"/>
    </xf>
    <xf numFmtId="43" fontId="4" fillId="2" borderId="2" xfId="0" applyNumberFormat="1" applyFont="1" applyFill="1" applyBorder="1" applyAlignment="1">
      <alignment horizontal="right" vertical="center" wrapText="1"/>
    </xf>
    <xf numFmtId="43" fontId="8" fillId="2" borderId="3" xfId="0" applyNumberFormat="1" applyFont="1" applyFill="1" applyBorder="1" applyAlignment="1">
      <alignment horizontal="right" vertical="center" wrapText="1"/>
    </xf>
    <xf numFmtId="43" fontId="8" fillId="2" borderId="0" xfId="0" applyNumberFormat="1" applyFont="1" applyFill="1" applyAlignment="1">
      <alignment horizontal="right" vertical="center" wrapText="1"/>
    </xf>
    <xf numFmtId="43" fontId="8" fillId="2" borderId="0" xfId="0" applyNumberFormat="1" applyFont="1" applyFill="1" applyAlignment="1">
      <alignment vertical="center" wrapText="1"/>
    </xf>
    <xf numFmtId="43" fontId="1" fillId="2" borderId="0" xfId="0" applyNumberFormat="1" applyFont="1" applyFill="1" applyAlignment="1">
      <alignment horizontal="right" vertical="center" wrapText="1"/>
    </xf>
    <xf numFmtId="43" fontId="8" fillId="2" borderId="2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3" fontId="6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1466850</xdr:colOff>
      <xdr:row>0</xdr:row>
      <xdr:rowOff>47625</xdr:rowOff>
    </xdr:from>
    <xdr:to>
      <xdr:col>2</xdr:col>
      <xdr:colOff>55653</xdr:colOff>
      <xdr:row>1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9D7A02-62B6-4732-A51E-075F83972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47625"/>
          <a:ext cx="2779803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tabSelected="1" zoomScale="120" zoomScaleNormal="120" workbookViewId="0">
      <selection sqref="A1:C1"/>
    </sheetView>
  </sheetViews>
  <sheetFormatPr baseColWidth="10" defaultColWidth="11.375" defaultRowHeight="15" customHeight="1"/>
  <cols>
    <col min="1" max="1" width="44.125" style="1" bestFit="1" customWidth="1"/>
    <col min="2" max="2" width="18.75" style="1" customWidth="1"/>
    <col min="3" max="3" width="20.75" style="1" customWidth="1"/>
    <col min="4" max="16384" width="11.375" style="1"/>
  </cols>
  <sheetData>
    <row r="1" spans="1:3" ht="90" customHeight="1">
      <c r="A1" s="21"/>
      <c r="B1" s="21"/>
      <c r="C1" s="21"/>
    </row>
    <row r="2" spans="1:3" ht="12.75">
      <c r="A2" s="22" t="s">
        <v>0</v>
      </c>
      <c r="B2" s="22"/>
      <c r="C2" s="23"/>
    </row>
    <row r="3" spans="1:3" ht="18">
      <c r="A3" s="24" t="s">
        <v>1</v>
      </c>
      <c r="B3" s="24"/>
      <c r="C3" s="24"/>
    </row>
    <row r="4" spans="1:3" ht="12.75">
      <c r="A4" s="21" t="s">
        <v>2</v>
      </c>
      <c r="B4" s="21"/>
      <c r="C4" s="21"/>
    </row>
    <row r="5" spans="1:3" ht="12.75">
      <c r="A5" s="21" t="s">
        <v>3</v>
      </c>
      <c r="B5" s="21"/>
      <c r="C5" s="21"/>
    </row>
    <row r="6" spans="1:3" ht="12.75">
      <c r="A6" s="2"/>
      <c r="B6" s="2"/>
      <c r="C6" s="2"/>
    </row>
    <row r="7" spans="1:3" ht="12.75">
      <c r="A7" s="3" t="s">
        <v>4</v>
      </c>
      <c r="B7" s="3"/>
      <c r="C7" s="4">
        <v>2025</v>
      </c>
    </row>
    <row r="8" spans="1:3" ht="12.75">
      <c r="A8" s="3" t="s">
        <v>5</v>
      </c>
      <c r="B8" s="3"/>
      <c r="C8" s="5"/>
    </row>
    <row r="9" spans="1:3" ht="12.75">
      <c r="A9" s="6" t="s">
        <v>6</v>
      </c>
      <c r="B9" s="7" t="s">
        <v>7</v>
      </c>
      <c r="C9" s="8">
        <f>#REF!</f>
        <v>17138220.190000001</v>
      </c>
    </row>
    <row r="10" spans="1:3" ht="12.75">
      <c r="A10" s="6" t="s">
        <v>8</v>
      </c>
      <c r="B10" s="7" t="s">
        <v>9</v>
      </c>
      <c r="C10" s="8">
        <f>#REF!</f>
        <v>43919684.108281605</v>
      </c>
    </row>
    <row r="11" spans="1:3" ht="12.75">
      <c r="A11" s="6" t="s">
        <v>10</v>
      </c>
      <c r="B11" s="7" t="s">
        <v>11</v>
      </c>
      <c r="C11" s="8">
        <f>#REF!</f>
        <v>7670320.1499999994</v>
      </c>
    </row>
    <row r="12" spans="1:3" ht="12.75">
      <c r="A12" s="6" t="s">
        <v>12</v>
      </c>
      <c r="B12" s="7" t="s">
        <v>13</v>
      </c>
      <c r="C12" s="9">
        <f>#REF!</f>
        <v>5438289.46</v>
      </c>
    </row>
    <row r="13" spans="1:3" ht="13.5" thickBot="1">
      <c r="A13" s="3" t="s">
        <v>14</v>
      </c>
      <c r="B13" s="7"/>
      <c r="C13" s="10">
        <f>SUM(C9:C12)</f>
        <v>74166513.908281609</v>
      </c>
    </row>
    <row r="14" spans="1:3" ht="13.5" thickTop="1">
      <c r="A14" s="3"/>
      <c r="B14" s="7"/>
      <c r="C14" s="11"/>
    </row>
    <row r="15" spans="1:3" ht="12.75">
      <c r="A15" s="3" t="s">
        <v>15</v>
      </c>
      <c r="B15" s="7"/>
      <c r="C15" s="12"/>
    </row>
    <row r="16" spans="1:3" ht="12.75">
      <c r="A16" s="6" t="s">
        <v>16</v>
      </c>
      <c r="B16" s="7" t="s">
        <v>9</v>
      </c>
      <c r="C16" s="8">
        <f>#REF!</f>
        <v>838439026.77171838</v>
      </c>
    </row>
    <row r="17" spans="1:3" ht="12.75">
      <c r="A17" s="6" t="s">
        <v>17</v>
      </c>
      <c r="B17" s="7" t="s">
        <v>18</v>
      </c>
      <c r="C17" s="13">
        <f>#REF!</f>
        <v>74167741.419999987</v>
      </c>
    </row>
    <row r="18" spans="1:3" ht="12.75">
      <c r="A18" s="6" t="s">
        <v>19</v>
      </c>
      <c r="B18" s="7" t="s">
        <v>20</v>
      </c>
      <c r="C18" s="9">
        <f>#REF!</f>
        <v>47849.26</v>
      </c>
    </row>
    <row r="19" spans="1:3" ht="12.75">
      <c r="A19" s="3" t="s">
        <v>21</v>
      </c>
      <c r="B19" s="7"/>
      <c r="C19" s="14">
        <f>SUM(C16:C18)</f>
        <v>912654617.45171833</v>
      </c>
    </row>
    <row r="20" spans="1:3" ht="13.5" thickBot="1">
      <c r="A20" s="3" t="s">
        <v>22</v>
      </c>
      <c r="B20" s="7"/>
      <c r="C20" s="10">
        <f>C13+C19</f>
        <v>986821131.3599999</v>
      </c>
    </row>
    <row r="21" spans="1:3" ht="13.5" thickTop="1">
      <c r="A21" s="3"/>
      <c r="B21" s="7"/>
      <c r="C21" s="11"/>
    </row>
    <row r="22" spans="1:3" ht="12.75">
      <c r="A22" s="3" t="s">
        <v>23</v>
      </c>
      <c r="B22" s="7"/>
      <c r="C22" s="12"/>
    </row>
    <row r="23" spans="1:3" ht="12.75">
      <c r="A23" s="3" t="s">
        <v>24</v>
      </c>
      <c r="B23" s="7"/>
      <c r="C23" s="8"/>
    </row>
    <row r="24" spans="1:3" ht="12.75">
      <c r="A24" s="6" t="s">
        <v>25</v>
      </c>
      <c r="B24" s="7"/>
      <c r="C24" s="8">
        <v>0</v>
      </c>
    </row>
    <row r="25" spans="1:3" ht="12.75">
      <c r="A25" s="6" t="s">
        <v>26</v>
      </c>
      <c r="B25" s="7" t="s">
        <v>27</v>
      </c>
      <c r="C25" s="8">
        <f>#REF!</f>
        <v>6083000.0599999996</v>
      </c>
    </row>
    <row r="26" spans="1:3" ht="12.75">
      <c r="A26" s="6" t="s">
        <v>28</v>
      </c>
      <c r="B26" s="7" t="s">
        <v>29</v>
      </c>
      <c r="C26" s="8">
        <f>#REF!</f>
        <v>7709002.9100000001</v>
      </c>
    </row>
    <row r="27" spans="1:3" ht="12.75">
      <c r="A27" s="6" t="s">
        <v>30</v>
      </c>
      <c r="B27" s="7" t="s">
        <v>31</v>
      </c>
      <c r="C27" s="9">
        <f>#REF!</f>
        <v>1363287.5</v>
      </c>
    </row>
    <row r="28" spans="1:3" ht="13.5" thickBot="1">
      <c r="A28" s="3" t="s">
        <v>32</v>
      </c>
      <c r="B28" s="7"/>
      <c r="C28" s="10">
        <f>SUM(C24:C27)</f>
        <v>15155290.469999999</v>
      </c>
    </row>
    <row r="29" spans="1:3" ht="13.5" thickTop="1">
      <c r="A29" s="3"/>
      <c r="B29" s="7"/>
      <c r="C29" s="11"/>
    </row>
    <row r="30" spans="1:3" ht="12.75">
      <c r="A30" s="3" t="s">
        <v>33</v>
      </c>
      <c r="B30" s="7"/>
      <c r="C30" s="12"/>
    </row>
    <row r="31" spans="1:3" ht="12.75">
      <c r="A31" s="6" t="s">
        <v>34</v>
      </c>
      <c r="B31" s="7" t="s">
        <v>35</v>
      </c>
      <c r="C31" s="8">
        <f>#REF!</f>
        <v>1850895.33</v>
      </c>
    </row>
    <row r="32" spans="1:3" ht="12.75">
      <c r="A32" s="6" t="s">
        <v>36</v>
      </c>
      <c r="B32" s="7" t="s">
        <v>37</v>
      </c>
      <c r="C32" s="9">
        <f>#REF!</f>
        <v>55607197</v>
      </c>
    </row>
    <row r="33" spans="1:3" ht="12.75">
      <c r="A33" s="3" t="s">
        <v>38</v>
      </c>
      <c r="B33" s="7"/>
      <c r="C33" s="14">
        <f>SUM(C31:C32)</f>
        <v>57458092.329999998</v>
      </c>
    </row>
    <row r="34" spans="1:3" ht="13.5" thickBot="1">
      <c r="A34" s="3" t="s">
        <v>39</v>
      </c>
      <c r="B34" s="7"/>
      <c r="C34" s="10">
        <f>+C28+C33</f>
        <v>72613382.799999997</v>
      </c>
    </row>
    <row r="35" spans="1:3" ht="13.5" thickTop="1">
      <c r="A35" s="3"/>
      <c r="B35" s="7"/>
      <c r="C35" s="11"/>
    </row>
    <row r="36" spans="1:3" ht="12.75">
      <c r="A36" s="3" t="s">
        <v>40</v>
      </c>
      <c r="B36" s="7"/>
      <c r="C36" s="12"/>
    </row>
    <row r="37" spans="1:3" ht="12.75">
      <c r="A37" s="6" t="s">
        <v>41</v>
      </c>
      <c r="B37" s="7"/>
      <c r="C37" s="8">
        <f>C20-C34-C38</f>
        <v>914207748.55999994</v>
      </c>
    </row>
    <row r="38" spans="1:3" ht="12.75">
      <c r="A38" s="6" t="s">
        <v>42</v>
      </c>
      <c r="B38" s="7"/>
      <c r="C38" s="8">
        <v>0</v>
      </c>
    </row>
    <row r="39" spans="1:3" ht="12.75">
      <c r="A39" s="6" t="s">
        <v>43</v>
      </c>
      <c r="B39" s="7"/>
      <c r="C39" s="8">
        <v>0</v>
      </c>
    </row>
    <row r="40" spans="1:3" ht="13.5" thickBot="1">
      <c r="A40" s="3" t="s">
        <v>44</v>
      </c>
      <c r="B40" s="3"/>
      <c r="C40" s="10">
        <f>SUM(C37:C39)</f>
        <v>914207748.55999994</v>
      </c>
    </row>
    <row r="41" spans="1:3" ht="13.5" thickTop="1">
      <c r="A41" s="15"/>
      <c r="B41" s="15"/>
      <c r="C41" s="16"/>
    </row>
    <row r="42" spans="1:3" ht="13.5" thickBot="1">
      <c r="A42" s="17" t="s">
        <v>45</v>
      </c>
      <c r="B42" s="17"/>
      <c r="C42" s="10">
        <f>+C34+C40</f>
        <v>986821131.3599999</v>
      </c>
    </row>
    <row r="43" spans="1:3" ht="13.5" thickTop="1">
      <c r="A43" s="18"/>
      <c r="B43" s="18"/>
      <c r="C43" s="19"/>
    </row>
    <row r="44" spans="1:3" ht="76.5">
      <c r="A44" s="20" t="s">
        <v>46</v>
      </c>
      <c r="B44" s="25" t="s">
        <v>47</v>
      </c>
      <c r="C44" s="25"/>
    </row>
  </sheetData>
  <mergeCells count="6">
    <mergeCell ref="B44:C44"/>
    <mergeCell ref="A1:C1"/>
    <mergeCell ref="A2:C2"/>
    <mergeCell ref="A3:C3"/>
    <mergeCell ref="A4:C4"/>
    <mergeCell ref="A5:C5"/>
  </mergeCells>
  <printOptions horizontalCentered="1"/>
  <pageMargins left="0.59055118110236227" right="0.59055118110236227" top="0.39370078740157483" bottom="0.59055118110236227" header="0" footer="0"/>
  <pageSetup scale="9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PROPIEDAD DE</cp:lastModifiedBy>
  <cp:lastPrinted>2025-11-12T17:52:19Z</cp:lastPrinted>
  <dcterms:created xsi:type="dcterms:W3CDTF">2025-11-12T17:47:56Z</dcterms:created>
  <dcterms:modified xsi:type="dcterms:W3CDTF">2025-11-13T15:13:23Z</dcterms:modified>
</cp:coreProperties>
</file>