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285" windowWidth="15600" windowHeight="10695"/>
  </bookViews>
  <sheets>
    <sheet name="Monitoreo ABRIL-JUN 2020" sheetId="1" r:id="rId1"/>
  </sheets>
  <definedNames>
    <definedName name="_dad3">#REF!</definedName>
    <definedName name="DACRF">#REF!</definedName>
    <definedName name="DAD">#REF!</definedName>
    <definedName name="DAF">#REF!</definedName>
    <definedName name="despacho">#REF!</definedName>
    <definedName name="DJ">#REF!</definedName>
    <definedName name="DNYCTI">#REF!</definedName>
    <definedName name="DPYEF">#REF!</definedName>
    <definedName name="DTI">#REF!</definedName>
    <definedName name="fre">#REF!</definedName>
    <definedName name="i">#REF!</definedName>
    <definedName name="MH">#REF!</definedName>
    <definedName name="OAI">#REF!</definedName>
    <definedName name="PLANYDES">#REF!</definedName>
    <definedName name="_xlnm.Print_Area" localSheetId="0">'Monitoreo ABRIL-JUN 2020'!$B$1:$O$42</definedName>
    <definedName name="_xlnm.Print_Titles" localSheetId="0">'Monitoreo ABRIL-JUN 2020'!$1:$6</definedName>
    <definedName name="RELPUB">#REF!</definedName>
    <definedName name="ROSA">#REF!</definedName>
    <definedName name="RRHH">#REF!</definedName>
  </definedNames>
  <calcPr calcId="145621" concurrentCalc="0"/>
</workbook>
</file>

<file path=xl/calcChain.xml><?xml version="1.0" encoding="utf-8"?>
<calcChain xmlns="http://schemas.openxmlformats.org/spreadsheetml/2006/main">
  <c r="K37" i="1" l="1"/>
  <c r="M37" i="1"/>
  <c r="K14" i="1"/>
  <c r="M14" i="1"/>
  <c r="K39" i="1"/>
  <c r="L39" i="1"/>
  <c r="K40" i="1"/>
  <c r="L40" i="1"/>
  <c r="K41" i="1"/>
  <c r="L41" i="1"/>
  <c r="L42" i="1"/>
  <c r="K31" i="1"/>
  <c r="L37" i="1"/>
  <c r="M31" i="1"/>
  <c r="L31" i="1"/>
  <c r="K13" i="1"/>
  <c r="M13" i="1"/>
  <c r="K38" i="1"/>
  <c r="M38" i="1"/>
  <c r="K32" i="1"/>
  <c r="L32" i="1"/>
  <c r="K15" i="1"/>
  <c r="L15" i="1"/>
  <c r="N14" i="1"/>
  <c r="N42" i="1"/>
  <c r="N37" i="1"/>
  <c r="K23" i="1"/>
  <c r="M23" i="1"/>
  <c r="N23" i="1"/>
  <c r="N38" i="1"/>
  <c r="L38" i="1"/>
  <c r="M15" i="1"/>
  <c r="N15" i="1"/>
  <c r="L14" i="1"/>
  <c r="M41" i="1"/>
  <c r="N41" i="1"/>
  <c r="M40" i="1"/>
  <c r="N40" i="1"/>
  <c r="M39" i="1"/>
  <c r="N39" i="1"/>
  <c r="M32" i="1"/>
  <c r="N32" i="1"/>
  <c r="N13" i="1"/>
  <c r="N31" i="1"/>
  <c r="L23" i="1"/>
</calcChain>
</file>

<file path=xl/sharedStrings.xml><?xml version="1.0" encoding="utf-8"?>
<sst xmlns="http://schemas.openxmlformats.org/spreadsheetml/2006/main" count="160" uniqueCount="89">
  <si>
    <t>Ministerio de Hacienda</t>
  </si>
  <si>
    <t>DIRECCIÓN GENERAL DE BIENES NACIONALES</t>
  </si>
  <si>
    <t>Objetivo Estratégico (2): Mantener la disciplina fiscal mediante el fortalecimiento de una gestión financiera gubernamental integrada con mecanismos explícitos de monitoreo, evaluación y rendición de cuentas que eleve la efectividad de los sistemas administrativos vinculados con la gestión de las finanzas públicas.</t>
  </si>
  <si>
    <t>Estrategia Derivada (2.1): Fortalecer, integrar y ampliar la cobertura de los sistemas de información y operación de la administración financiera estatal.</t>
  </si>
  <si>
    <t xml:space="preserve">Resultado Esperado (2.1.1 ):  Bienes muebles e inmuebles inventariados y valorados a nivel nacional </t>
  </si>
  <si>
    <t xml:space="preserve">Ejecutado </t>
  </si>
  <si>
    <t>Cumplimiento 
(Trimestre)</t>
  </si>
  <si>
    <t>Observaciones</t>
  </si>
  <si>
    <t>Producto</t>
  </si>
  <si>
    <t>Indicador (es)</t>
  </si>
  <si>
    <t>Unidad de 
Medida</t>
  </si>
  <si>
    <t>Medio de 
Verificación</t>
  </si>
  <si>
    <t>Diferencia</t>
  </si>
  <si>
    <t>%</t>
  </si>
  <si>
    <t xml:space="preserve">Alerta </t>
  </si>
  <si>
    <t>Rojo</t>
  </si>
  <si>
    <t>Amarillo</t>
  </si>
  <si>
    <t>Verde</t>
  </si>
  <si>
    <t>Eje Estratégico: Fortalecimiento Institucional</t>
  </si>
  <si>
    <t>Objetivo Estratégico (3):  Implementar un modelo integral y eficiente de gestión institucional mediante un conjunto de  estrategias de desarrollo organizacional basadas en  un sistema de evaluación del desempeño institucional y en un conjunto de estrategias de gestión de personal orientadas a favorecer la calidad del trabajo, la productividad  y la satisfacción de los clientes internos y externos.</t>
  </si>
  <si>
    <t xml:space="preserve">Estrategia Derivada (3.1): Fortalecimiento del programa de Desarrollo Organizacional </t>
  </si>
  <si>
    <t xml:space="preserve">Resultado Esperado (  3.1.1):  Fortalecida la normalización de la gestión institucional del MH </t>
  </si>
  <si>
    <t>Resultado Esperado (  3.1.6 ):  Fortalecida la gestión administrativa-financiera del MH</t>
  </si>
  <si>
    <r>
      <t xml:space="preserve">Meta
</t>
    </r>
    <r>
      <rPr>
        <b/>
        <sz val="8"/>
        <rFont val="Arial"/>
        <family val="2"/>
      </rPr>
      <t>(Trimestre)</t>
    </r>
  </si>
  <si>
    <r>
      <t xml:space="preserve">Total
</t>
    </r>
    <r>
      <rPr>
        <b/>
        <sz val="8"/>
        <rFont val="Arial"/>
        <family val="2"/>
      </rPr>
      <t>(Trimestre)</t>
    </r>
  </si>
  <si>
    <t>Productos Rutinarios</t>
  </si>
  <si>
    <t>Eje Estratégico: Gestión Fiscal eficiente</t>
  </si>
  <si>
    <t>A) Reporte de registros de recepción vía correspondencia de la DGBN.
B) Reporte de registros de recepción vía el portal electrónico de la DGBN.</t>
  </si>
  <si>
    <t>1) Porcentaje de expedientes trabajados para generación de títulos.</t>
  </si>
  <si>
    <t>A) Informe de expedientes trabajados. 
B) Informe técnico-legal por cada expediente.
C) Inscripción en la Jurisdicción Inmobiliaria.
D) Registro Administrativo de la inscripción actualizada en la DGBN.</t>
  </si>
  <si>
    <t>1) Número  de áreas funcionales de la DGBN que cuentan con arreglos funcionales y estructurales.</t>
  </si>
  <si>
    <t>A) Informe de equipos y licencias actualizados.</t>
  </si>
  <si>
    <t xml:space="preserve">2) Cantidad de bienes  inmuebles de inventarios recibidos. </t>
  </si>
  <si>
    <t>Fórmula
 Indicador</t>
  </si>
  <si>
    <t>(Total de expedientes trabajados para generación de títulos /Total de expedientes programados) *100.</t>
  </si>
  <si>
    <t>(Total de títulos generados / Total programados) *100.</t>
  </si>
  <si>
    <t>1) Números de subastas realizadas.</t>
  </si>
  <si>
    <t>Sumatoria de áreas funcionales de la DGBN que cuentan con arreglos funcionales y estructurales.</t>
  </si>
  <si>
    <t>Sumatoria de subastas realizadas.</t>
  </si>
  <si>
    <t>2) Porcentaje de títulos generados.</t>
  </si>
  <si>
    <t xml:space="preserve">                                                                                                                                                                                                                                                                                                                                                                                                                                                                                                                                                                                                                                                                                                                                                                                                                                                                                                                                                                                                                                                                                                                                                                                                                                                                                                                                                                                                                                                                                                                                                                                                                                                                                                                                                                                                                                                                                                                                                                                                                                                                                                                                                                                                                                                                                                                                                                                                                                                                                                                                                                                                                                                                                                                                                                                                                                                                                                                                                                                                                                                                                                                                                                                                                                                                                                                                                                                                                                                                                                                                                                                                                                         </t>
  </si>
  <si>
    <t>Cantidad de Instituciones del Gobierno Central que han enviado sus reportes de bienes inmuebles patrimoniales</t>
  </si>
  <si>
    <t>Núm</t>
  </si>
  <si>
    <t>A) Formulario de levantamiento de Información. Documentos de referencia: Plan Operativo Anual, Base Legal, Manual de Funciones
B) Informe Diagnóstico de Estructura Organizativa.
D) Aprobación Dirección General.
E) Aprobación del MAP
F) Resolución aprobatoria del Ministro de Hacienda.</t>
  </si>
  <si>
    <t>3. Adecuación de  los arreglos funcionales y estructurales de la DGBN (Addendum)</t>
  </si>
  <si>
    <t>1. Identificación  anual de los bienes inmuebles patrimoniales del Gobierno Central.</t>
  </si>
  <si>
    <t>2. Ejecución del Plan Nacional de Titulación consolidado con el Gobierno Central.</t>
  </si>
  <si>
    <t>4. Actualización de equipos tecnológicos, equipos telefónicos y licenciamiento de software.</t>
  </si>
  <si>
    <t>1) Porcentaje de áreas que han sido readecuadas</t>
  </si>
  <si>
    <t>A) Autorización de la subasta.
B) Reportes sobre inscripciones.</t>
  </si>
  <si>
    <t xml:space="preserve">1) Cantidad de bienes muebles de inventarios recibidos. </t>
  </si>
  <si>
    <t>A) Informes publicados en la página Web</t>
  </si>
  <si>
    <t xml:space="preserve">1) Porcentaje de documentos publicados en la página web </t>
  </si>
  <si>
    <t>(Total de áreas que han sido readecuadas/ Total de áreas programadas) *100.</t>
  </si>
  <si>
    <t>(Total de documentos publicados en la página web / Total de documentos requeridos) *100.</t>
  </si>
  <si>
    <t>Núm.</t>
  </si>
  <si>
    <t>A) Reporte de registros de recepción de inventarios bienes muebles e inmuebles  generado por el sistema de  DGBN.
B) Reporte de registros de recepción de inventario  de bienes muebles e inmuebles subidos  al portal electrónico de la DGBN.</t>
  </si>
  <si>
    <r>
      <t xml:space="preserve">Meta
</t>
    </r>
    <r>
      <rPr>
        <b/>
        <sz val="8"/>
        <color theme="1"/>
        <rFont val="Arial"/>
        <family val="2"/>
      </rPr>
      <t>(Trimestre)</t>
    </r>
  </si>
  <si>
    <r>
      <t xml:space="preserve">Se realisaron varios ajustes en  la actualizacion de la pagina Web, de acuerdo a los lineamientos de la DGEIG. En cosecuencia, hemos recibido los documentos correspondientes de las areas involucradas en la actualizacion de la pagina.  </t>
    </r>
    <r>
      <rPr>
        <b/>
        <sz val="11"/>
        <rFont val="Arial"/>
        <family val="2"/>
      </rPr>
      <t>Evidencia:</t>
    </r>
    <r>
      <rPr>
        <sz val="11"/>
        <rFont val="Arial"/>
        <family val="2"/>
      </rPr>
      <t xml:space="preserve"> último informe publicado. Comunicaciones correspondientes.</t>
    </r>
  </si>
  <si>
    <t>Nivel de avances del proceso de la autoevaluación.</t>
  </si>
  <si>
    <t>1) Numero de Autoevaluacion realizada.</t>
  </si>
  <si>
    <t>A) Comunicacion de Ratificación del comite de Calidad B) Comunicación de remisión de autoevaluación al MAP.</t>
  </si>
  <si>
    <t>Sumatoria de Instituciones del Gobierno Central que han enviado sus reportes de bienes inmuebles patrimoniales/ el total de las intituciones que reportan inventarios*100</t>
  </si>
  <si>
    <t>2) Cantidad de bienes muebles e  inmuebles de inventario recibidos de las instituciones autónomas.</t>
  </si>
  <si>
    <t>Sumatoria de bienes muebles e inmubles inventariados de las instituciones autónomas recibidos.</t>
  </si>
  <si>
    <t xml:space="preserve">Sumatoria  de inventarios de bienes inmuebles de las instituciones a inventariar recibidas   </t>
  </si>
  <si>
    <t xml:space="preserve">Sumatoria  de inventarios de bienes muebles de las instituciones a inventariar recibidas   </t>
  </si>
  <si>
    <t>1) Cantidad de equipos tecnologicos y telefonicos actualizados                2) Porcentaje de licencias actualizadas.</t>
  </si>
  <si>
    <t>(Total de equipos tecnológicos, telefonos y licencias, actualizados /  *100.</t>
  </si>
  <si>
    <t>5. Readecuación de infraestructura física de la DGBN.</t>
  </si>
  <si>
    <t>6. Ventas en Públicas Subastas de Bienes del Estado.</t>
  </si>
  <si>
    <t>7. Autoevaluación en la Metodología CAF.</t>
  </si>
  <si>
    <t>8. Control y registro del inventario anual de bienes muebles e inmuebles del Gobierno Central.</t>
  </si>
  <si>
    <t>9. Mantenimiento y actualización del portal Web de DGBN</t>
  </si>
  <si>
    <t>A) Creacion de Comisión, b) Informe de avances</t>
  </si>
  <si>
    <t>No se reportaron iventarios de Bienes Inmuebles durante este trimestre.</t>
  </si>
  <si>
    <t xml:space="preserve">De los 1,516 expedientes formalizados, se  generaron 716 titulos. </t>
  </si>
  <si>
    <t>No se han readecuado areas en este trimestre. Estamos en  espera de los resultados de las reuniones realizada por la comisión asignada para la readecuacion del Departamento Juridico y Baños de visitas.</t>
  </si>
  <si>
    <t>Fueron instalados 7 equipos tecnológicos. Estamos a la espera de la entrega de las licencias para los sotfware.</t>
  </si>
  <si>
    <r>
      <t xml:space="preserve">De 5,613 expedientes programados se trabajaron 5,117    expedientes durante el  trimestre de los cuales, se formarizaron 1,516 expedientes de contratos, para la Generación de Titulos. No se registraron Avanses en el presente trimestre               </t>
    </r>
    <r>
      <rPr>
        <b/>
        <sz val="11"/>
        <color theme="1"/>
        <rFont val="Arial"/>
        <family val="2"/>
      </rPr>
      <t>Evidencia:</t>
    </r>
    <r>
      <rPr>
        <sz val="11"/>
        <color theme="1"/>
        <rFont val="Arial"/>
        <family val="2"/>
      </rPr>
      <t xml:space="preserve"> Relación de expedientes levantados.</t>
    </r>
  </si>
  <si>
    <t xml:space="preserve">Revisado  el diagnóstico  con las observaciones  realizadas por la DPD del MH. El mismo fue replanteado y remitido al MH y aprobado por el Ministerio de hacienda, estamos a la espera de su remision al MAP.                                           </t>
  </si>
  <si>
    <t>Producto inicia con la ratificación del comite de calidad y la asignacion de los criterios por integrantes para la realizacion del Autodiagnóstico. Producto realizado</t>
  </si>
  <si>
    <t xml:space="preserve">Este producto es realizado en el primer y segundo  trimestre, el fue completado satisfactoriamente </t>
  </si>
  <si>
    <t>Realizacion de una (1) subasta  en Junio  del 2019.</t>
  </si>
  <si>
    <t>MONITOREO Y EVALUACIÓN  PLAN OPERATIVO ANUAL 2020</t>
  </si>
  <si>
    <t>TRIMESTRE ABRIL-JUNIO  2020</t>
  </si>
  <si>
    <t>Abril</t>
  </si>
  <si>
    <t>Mayo</t>
  </si>
  <si>
    <t>Jun.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</si>
</sst>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RD$&quot;* #,##0.00_);_(&quot;RD$&quot;* \(#,##0.00\);_(&quot;RD$&quot;* &quot;-&quot;??_);_(@_)"/>
    <numFmt numFmtId="43" formatCode="_(* #,##0.00_);_(* \(#,##0.00\);_(* &quot;-&quot;??_);_(@_)"/>
    <numFmt numFmtId="164" formatCode="_-* #,##0.00\ &quot;€&quot;_-;\-* #,##0.00\ &quot;€&quot;_-;_-* &quot;-&quot;??\ &quot;€&quot;_-;_-@_-"/>
    <numFmt numFmtId="165" formatCode="_-* #,##0.00\ _€_-;\-* #,##0.00\ _€_-;_-* &quot;-&quot;??\ _€_-;_-@_-"/>
    <numFmt numFmtId="166" formatCode="_([$€-2]* #,##0.00_);_([$€-2]* \(#,##0.00\);_([$€-2]* &quot;-&quot;??_)"/>
    <numFmt numFmtId="167" formatCode="_-* #,##0.00\ _P_t_s_-;\-* #,##0.00\ _P_t_s_-;_-* &quot;-&quot;??\ _P_t_s_-;_-@_-"/>
    <numFmt numFmtId="168" formatCode="_ * #,##0.00_ ;_ * \-#,##0.00_ ;_ * &quot;-&quot;??_ ;_ @_ "/>
  </numFmts>
  <fonts count="35">
    <font>
      <sz val="11"/>
      <color theme="1"/>
      <name val="Calibri"/>
      <family val="2"/>
      <scheme val="minor"/>
    </font>
    <font>
      <b/>
      <i/>
      <sz val="22"/>
      <name val="Adobe Caslon Pro"/>
      <family val="1"/>
    </font>
    <font>
      <b/>
      <sz val="16"/>
      <name val="Arial"/>
      <family val="2"/>
    </font>
    <font>
      <sz val="16"/>
      <name val="Arial"/>
      <family val="2"/>
    </font>
    <font>
      <b/>
      <sz val="16"/>
      <name val="Adobe Caslon Pro"/>
      <family val="1"/>
    </font>
    <font>
      <b/>
      <sz val="14"/>
      <name val="Arial"/>
      <family val="2"/>
    </font>
    <font>
      <b/>
      <sz val="22"/>
      <name val="Wingdings 2"/>
      <family val="1"/>
      <charset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1"/>
      <name val="Arial"/>
      <family val="2"/>
    </font>
    <font>
      <b/>
      <sz val="11"/>
      <name val="Arial"/>
      <family val="2"/>
    </font>
    <font>
      <b/>
      <sz val="8"/>
      <name val="Arial"/>
      <family val="2"/>
    </font>
    <font>
      <sz val="11"/>
      <name val="Century Gothic"/>
      <family val="2"/>
    </font>
    <font>
      <sz val="11"/>
      <color theme="1"/>
      <name val="Calibri"/>
      <family val="2"/>
      <scheme val="minor"/>
    </font>
    <font>
      <sz val="11"/>
      <color rgb="FF00B050"/>
      <name val="Arial"/>
      <family val="2"/>
    </font>
    <font>
      <sz val="11"/>
      <color theme="1"/>
      <name val="Arial"/>
      <family val="2"/>
    </font>
    <font>
      <b/>
      <sz val="22"/>
      <color theme="1"/>
      <name val="Wingdings 2"/>
      <family val="1"/>
      <charset val="2"/>
    </font>
    <font>
      <b/>
      <sz val="11"/>
      <color theme="1"/>
      <name val="Arial"/>
      <family val="2"/>
    </font>
    <font>
      <b/>
      <sz val="8"/>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right style="thin">
        <color indexed="56"/>
      </right>
      <top style="thin">
        <color indexed="56"/>
      </top>
      <bottom/>
      <diagonal/>
    </border>
    <border>
      <left style="thin">
        <color indexed="56"/>
      </left>
      <right/>
      <top/>
      <bottom style="thin">
        <color indexed="56"/>
      </bottom>
      <diagonal/>
    </border>
    <border>
      <left/>
      <right/>
      <top/>
      <bottom style="thin">
        <color indexed="56"/>
      </bottom>
      <diagonal/>
    </border>
    <border>
      <left/>
      <right style="thin">
        <color indexed="56"/>
      </right>
      <top/>
      <bottom style="thin">
        <color indexed="56"/>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style="thin">
        <color theme="4" tint="-0.499984740745262"/>
      </top>
      <bottom style="thin">
        <color indexed="64"/>
      </bottom>
      <diagonal/>
    </border>
    <border>
      <left style="thin">
        <color indexed="64"/>
      </left>
      <right style="thin">
        <color theme="4" tint="-0.499984740745262"/>
      </right>
      <top style="thin">
        <color theme="4" tint="-0.499984740745262"/>
      </top>
      <bottom/>
      <diagonal/>
    </border>
    <border>
      <left style="thin">
        <color theme="4" tint="-0.499984740745262"/>
      </left>
      <right style="thin">
        <color indexed="64"/>
      </right>
      <top style="thin">
        <color theme="4" tint="-0.499984740745262"/>
      </top>
      <bottom style="thin">
        <color indexed="64"/>
      </bottom>
      <diagonal/>
    </border>
    <border>
      <left style="thin">
        <color theme="4" tint="-0.499984740745262"/>
      </left>
      <right/>
      <top style="thin">
        <color theme="4" tint="-0.499984740745262"/>
      </top>
      <bottom/>
      <diagonal/>
    </border>
    <border>
      <left style="thin">
        <color theme="4" tint="-0.499984740745262"/>
      </left>
      <right style="thin">
        <color indexed="64"/>
      </right>
      <top style="thin">
        <color theme="4" tint="-0.499984740745262"/>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style="thin">
        <color theme="4" tint="-0.499984740745262"/>
      </top>
      <bottom style="thin">
        <color indexed="64"/>
      </bottom>
      <diagonal/>
    </border>
    <border>
      <left style="thin">
        <color theme="4" tint="-0.499984740745262"/>
      </left>
      <right/>
      <top style="thin">
        <color theme="4" tint="-0.499984740745262"/>
      </top>
      <bottom style="thin">
        <color indexed="64"/>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69">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166" fontId="15" fillId="0" borderId="0" applyFont="0" applyFill="0" applyBorder="0" applyAlignment="0" applyProtection="0"/>
    <xf numFmtId="0" fontId="16" fillId="3" borderId="0" applyNumberFormat="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5" fontId="15" fillId="0" borderId="0" applyFont="0" applyFill="0" applyBorder="0" applyAlignment="0" applyProtection="0"/>
    <xf numFmtId="165" fontId="29" fillId="0" borderId="0" applyFont="0" applyFill="0" applyBorder="0" applyAlignment="0" applyProtection="0"/>
    <xf numFmtId="168"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44" fontId="7" fillId="0" borderId="0" applyFont="0" applyFill="0" applyBorder="0" applyAlignment="0" applyProtection="0"/>
    <xf numFmtId="0" fontId="17" fillId="22"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3" borderId="4" applyNumberFormat="0" applyFont="0" applyAlignment="0" applyProtection="0"/>
    <xf numFmtId="9" fontId="29"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0" fontId="18" fillId="16" borderId="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3" fillId="0" borderId="8" applyNumberFormat="0" applyFill="0" applyAlignment="0" applyProtection="0"/>
    <xf numFmtId="0" fontId="23" fillId="0" borderId="0" applyNumberFormat="0" applyFill="0" applyBorder="0" applyAlignment="0" applyProtection="0"/>
    <xf numFmtId="0" fontId="24" fillId="0" borderId="9" applyNumberFormat="0" applyFill="0" applyAlignment="0" applyProtection="0"/>
  </cellStyleXfs>
  <cellXfs count="134">
    <xf numFmtId="0" fontId="0" fillId="0" borderId="0" xfId="0"/>
    <xf numFmtId="0" fontId="2" fillId="0" borderId="0" xfId="0" applyFont="1" applyAlignment="1"/>
    <xf numFmtId="0" fontId="3" fillId="0" borderId="0" xfId="0" applyFont="1"/>
    <xf numFmtId="0" fontId="6" fillId="0" borderId="21" xfId="0" applyFont="1" applyFill="1" applyBorder="1" applyAlignment="1">
      <alignment horizontal="center" vertical="center"/>
    </xf>
    <xf numFmtId="0" fontId="25" fillId="0" borderId="0" xfId="0" applyFont="1"/>
    <xf numFmtId="0" fontId="26" fillId="26" borderId="21" xfId="0" applyFont="1" applyFill="1" applyBorder="1" applyAlignment="1">
      <alignment horizontal="center" vertical="center"/>
    </xf>
    <xf numFmtId="0" fontId="26" fillId="26" borderId="21" xfId="0" applyFont="1" applyFill="1" applyBorder="1" applyAlignment="1">
      <alignment horizontal="center" vertical="center" wrapText="1"/>
    </xf>
    <xf numFmtId="0" fontId="25" fillId="0" borderId="10" xfId="0" applyFont="1" applyBorder="1" applyAlignment="1">
      <alignment horizontal="center" vertical="center"/>
    </xf>
    <xf numFmtId="9" fontId="25" fillId="0" borderId="21" xfId="59" applyFont="1" applyFill="1" applyBorder="1" applyAlignment="1">
      <alignment horizontal="center" vertical="center"/>
    </xf>
    <xf numFmtId="0" fontId="25" fillId="27" borderId="0" xfId="0" applyFont="1" applyFill="1"/>
    <xf numFmtId="9" fontId="25" fillId="27" borderId="10" xfId="0" applyNumberFormat="1" applyFont="1" applyFill="1" applyBorder="1" applyAlignment="1">
      <alignment horizontal="center" vertical="center"/>
    </xf>
    <xf numFmtId="9" fontId="25" fillId="0" borderId="0" xfId="58" applyFont="1"/>
    <xf numFmtId="0" fontId="25" fillId="0" borderId="22" xfId="0" applyFont="1" applyBorder="1" applyAlignment="1">
      <alignment horizontal="justify" vertical="center"/>
    </xf>
    <xf numFmtId="0" fontId="25" fillId="0" borderId="22" xfId="0" applyFont="1" applyBorder="1" applyAlignment="1">
      <alignment horizontal="justify" vertical="center" wrapText="1"/>
    </xf>
    <xf numFmtId="9" fontId="25" fillId="0" borderId="22" xfId="58" applyFont="1" applyFill="1" applyBorder="1" applyAlignment="1">
      <alignment horizontal="center" vertical="center"/>
    </xf>
    <xf numFmtId="9" fontId="25" fillId="27" borderId="0" xfId="0" applyNumberFormat="1" applyFont="1" applyFill="1" applyBorder="1" applyAlignment="1">
      <alignment horizontal="center" vertical="center"/>
    </xf>
    <xf numFmtId="0" fontId="25" fillId="0" borderId="0" xfId="0" applyFont="1" applyBorder="1" applyAlignment="1">
      <alignment horizontal="center" vertical="center" wrapText="1"/>
    </xf>
    <xf numFmtId="0" fontId="25" fillId="0" borderId="0" xfId="0" applyFont="1" applyBorder="1" applyAlignment="1">
      <alignment horizontal="justify" vertical="center"/>
    </xf>
    <xf numFmtId="0" fontId="25" fillId="0" borderId="0" xfId="0" applyFont="1" applyBorder="1" applyAlignment="1">
      <alignment horizontal="center" vertical="center"/>
    </xf>
    <xf numFmtId="0" fontId="25" fillId="0" borderId="0" xfId="0" applyFont="1" applyBorder="1" applyAlignment="1">
      <alignment vertical="center" wrapText="1"/>
    </xf>
    <xf numFmtId="9" fontId="25" fillId="0" borderId="0" xfId="0" applyNumberFormat="1" applyFont="1" applyBorder="1" applyAlignment="1">
      <alignment horizontal="center" vertical="center"/>
    </xf>
    <xf numFmtId="9" fontId="25" fillId="0" borderId="0" xfId="58" applyFont="1" applyBorder="1" applyAlignment="1">
      <alignment horizontal="center" vertical="center"/>
    </xf>
    <xf numFmtId="9" fontId="25" fillId="0" borderId="0" xfId="58" applyFont="1" applyFill="1" applyBorder="1" applyAlignment="1">
      <alignment horizontal="center" vertical="center"/>
    </xf>
    <xf numFmtId="0" fontId="6" fillId="0" borderId="0" xfId="0" applyFont="1" applyFill="1" applyBorder="1" applyAlignment="1">
      <alignment horizontal="center" vertical="center"/>
    </xf>
    <xf numFmtId="0" fontId="28" fillId="0" borderId="0" xfId="0" applyFont="1" applyFill="1" applyBorder="1" applyAlignment="1">
      <alignment horizontal="justify" vertical="top" wrapText="1"/>
    </xf>
    <xf numFmtId="0" fontId="30" fillId="0" borderId="0" xfId="0" applyFont="1" applyBorder="1" applyAlignment="1">
      <alignment horizontal="justify" vertical="center"/>
    </xf>
    <xf numFmtId="0" fontId="30" fillId="0" borderId="0"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10" xfId="0" applyFont="1" applyBorder="1" applyAlignment="1">
      <alignment horizontal="justify" vertical="center" wrapText="1"/>
    </xf>
    <xf numFmtId="0" fontId="25" fillId="0" borderId="21" xfId="0" applyFont="1" applyFill="1" applyBorder="1" applyAlignment="1">
      <alignment horizontal="justify" vertical="center"/>
    </xf>
    <xf numFmtId="0" fontId="25" fillId="0" borderId="21" xfId="0" applyFont="1" applyFill="1" applyBorder="1" applyAlignment="1">
      <alignment horizontal="center" vertical="center"/>
    </xf>
    <xf numFmtId="0" fontId="25" fillId="28" borderId="10" xfId="0" applyFont="1" applyFill="1" applyBorder="1" applyAlignment="1">
      <alignment horizontal="center" vertical="center"/>
    </xf>
    <xf numFmtId="0" fontId="25" fillId="29" borderId="10" xfId="0" applyFont="1" applyFill="1" applyBorder="1" applyAlignment="1">
      <alignment horizontal="center" vertical="center"/>
    </xf>
    <xf numFmtId="0" fontId="25" fillId="30" borderId="10" xfId="0" applyFont="1" applyFill="1" applyBorder="1" applyAlignment="1">
      <alignment horizontal="center" vertical="center"/>
    </xf>
    <xf numFmtId="0" fontId="25" fillId="0" borderId="11" xfId="0" applyFont="1" applyBorder="1" applyAlignment="1">
      <alignment horizontal="justify" vertical="center" wrapText="1"/>
    </xf>
    <xf numFmtId="9" fontId="25" fillId="0" borderId="11" xfId="58" applyFont="1" applyFill="1" applyBorder="1" applyAlignment="1">
      <alignment horizontal="center" vertical="center"/>
    </xf>
    <xf numFmtId="0" fontId="6" fillId="0" borderId="11" xfId="0" applyFont="1" applyFill="1" applyBorder="1" applyAlignment="1">
      <alignment horizontal="center" vertical="center"/>
    </xf>
    <xf numFmtId="9" fontId="25" fillId="0" borderId="23" xfId="58" applyFont="1" applyBorder="1" applyAlignment="1">
      <alignment horizontal="center" vertical="center"/>
    </xf>
    <xf numFmtId="9" fontId="25" fillId="0" borderId="23" xfId="58" applyFont="1" applyFill="1" applyBorder="1" applyAlignment="1">
      <alignment horizontal="center" vertical="center"/>
    </xf>
    <xf numFmtId="0" fontId="25" fillId="0" borderId="10" xfId="0" applyFont="1" applyFill="1" applyBorder="1" applyAlignment="1">
      <alignment horizontal="justify" vertical="center"/>
    </xf>
    <xf numFmtId="0" fontId="25" fillId="0" borderId="10" xfId="0" applyFont="1" applyFill="1" applyBorder="1" applyAlignment="1">
      <alignment horizontal="justify" vertical="center" wrapText="1"/>
    </xf>
    <xf numFmtId="9" fontId="25" fillId="27" borderId="0" xfId="58" applyFont="1" applyFill="1"/>
    <xf numFmtId="0" fontId="26" fillId="26" borderId="22" xfId="0" applyFont="1" applyFill="1" applyBorder="1" applyAlignment="1">
      <alignment horizontal="center" vertical="center" wrapText="1"/>
    </xf>
    <xf numFmtId="0" fontId="25" fillId="0" borderId="22" xfId="0" applyFont="1" applyFill="1" applyBorder="1" applyAlignment="1">
      <alignment horizontal="justify" vertical="center" wrapText="1"/>
    </xf>
    <xf numFmtId="0" fontId="6" fillId="0" borderId="25" xfId="0" applyFont="1" applyFill="1" applyBorder="1" applyAlignment="1">
      <alignment horizontal="center" vertical="center"/>
    </xf>
    <xf numFmtId="0" fontId="26" fillId="26" borderId="22" xfId="0" applyFont="1" applyFill="1" applyBorder="1" applyAlignment="1">
      <alignment horizontal="center" vertical="center"/>
    </xf>
    <xf numFmtId="0" fontId="25" fillId="0" borderId="10" xfId="0" applyFont="1" applyBorder="1" applyAlignment="1">
      <alignment horizontal="center" vertical="center" wrapText="1"/>
    </xf>
    <xf numFmtId="0" fontId="25" fillId="0" borderId="10" xfId="0" applyFont="1" applyBorder="1" applyAlignment="1">
      <alignment horizontal="justify" vertical="center"/>
    </xf>
    <xf numFmtId="9" fontId="25" fillId="0" borderId="10" xfId="58" applyFont="1" applyFill="1" applyBorder="1" applyAlignment="1">
      <alignment horizontal="center" vertical="center"/>
    </xf>
    <xf numFmtId="0" fontId="6" fillId="0" borderId="10" xfId="0" applyFont="1" applyFill="1" applyBorder="1" applyAlignment="1">
      <alignment horizontal="center" vertical="center"/>
    </xf>
    <xf numFmtId="0" fontId="25" fillId="0" borderId="22" xfId="58" applyNumberFormat="1" applyFont="1" applyBorder="1" applyAlignment="1">
      <alignment horizontal="center" vertical="center"/>
    </xf>
    <xf numFmtId="0" fontId="6" fillId="0" borderId="26" xfId="0" applyFont="1" applyFill="1" applyBorder="1" applyAlignment="1">
      <alignment horizontal="center" vertical="center"/>
    </xf>
    <xf numFmtId="0" fontId="25" fillId="0" borderId="10" xfId="58" applyNumberFormat="1" applyFont="1" applyBorder="1" applyAlignment="1">
      <alignment horizontal="center" vertical="center"/>
    </xf>
    <xf numFmtId="9" fontId="25" fillId="0" borderId="10" xfId="58" applyNumberFormat="1" applyFont="1" applyBorder="1" applyAlignment="1">
      <alignment horizontal="center" vertical="center"/>
    </xf>
    <xf numFmtId="9" fontId="25" fillId="0" borderId="10" xfId="0" applyNumberFormat="1" applyFont="1" applyBorder="1" applyAlignment="1">
      <alignment horizontal="center" vertical="center"/>
    </xf>
    <xf numFmtId="9" fontId="31" fillId="27" borderId="21" xfId="58" applyFont="1" applyFill="1" applyBorder="1" applyAlignment="1">
      <alignment horizontal="center" vertical="center"/>
    </xf>
    <xf numFmtId="9" fontId="31" fillId="27" borderId="22" xfId="58" applyFont="1" applyFill="1" applyBorder="1" applyAlignment="1">
      <alignment horizontal="center" vertical="center"/>
    </xf>
    <xf numFmtId="0" fontId="32" fillId="27" borderId="27" xfId="0" applyFont="1" applyFill="1" applyBorder="1" applyAlignment="1">
      <alignment horizontal="center" vertical="center"/>
    </xf>
    <xf numFmtId="0" fontId="31" fillId="27" borderId="10" xfId="0" applyFont="1" applyFill="1" applyBorder="1" applyAlignment="1">
      <alignment horizontal="justify" vertical="center" wrapText="1"/>
    </xf>
    <xf numFmtId="0" fontId="31" fillId="27" borderId="10" xfId="0" applyFont="1" applyFill="1" applyBorder="1" applyAlignment="1">
      <alignment horizontal="justify" vertical="top" wrapText="1"/>
    </xf>
    <xf numFmtId="9" fontId="31" fillId="27" borderId="23" xfId="58" applyFont="1" applyFill="1" applyBorder="1" applyAlignment="1">
      <alignment horizontal="center" vertical="center"/>
    </xf>
    <xf numFmtId="2" fontId="25" fillId="0" borderId="21" xfId="59" applyNumberFormat="1" applyFont="1" applyFill="1" applyBorder="1" applyAlignment="1">
      <alignment horizontal="center" vertical="center"/>
    </xf>
    <xf numFmtId="2" fontId="25" fillId="0" borderId="11" xfId="58" applyNumberFormat="1" applyFont="1" applyFill="1" applyBorder="1" applyAlignment="1">
      <alignment horizontal="center" vertical="center"/>
    </xf>
    <xf numFmtId="0" fontId="31" fillId="27" borderId="11" xfId="0" applyNumberFormat="1" applyFont="1" applyFill="1" applyBorder="1" applyAlignment="1">
      <alignment horizontal="center" vertical="center"/>
    </xf>
    <xf numFmtId="3" fontId="25" fillId="0" borderId="11" xfId="58" applyNumberFormat="1" applyFont="1" applyBorder="1" applyAlignment="1">
      <alignment horizontal="center" vertical="center"/>
    </xf>
    <xf numFmtId="0" fontId="26" fillId="26" borderId="22" xfId="0" applyFont="1" applyFill="1" applyBorder="1" applyAlignment="1">
      <alignment horizontal="center" vertical="center" wrapText="1"/>
    </xf>
    <xf numFmtId="0" fontId="25" fillId="0" borderId="28" xfId="0" applyFont="1" applyBorder="1" applyAlignment="1">
      <alignment horizontal="justify" vertical="center"/>
    </xf>
    <xf numFmtId="0" fontId="25" fillId="0" borderId="29" xfId="0" applyFont="1" applyFill="1" applyBorder="1" applyAlignment="1">
      <alignment horizontal="justify" vertical="center" wrapText="1"/>
    </xf>
    <xf numFmtId="0" fontId="25" fillId="0" borderId="26" xfId="0" applyFont="1" applyBorder="1" applyAlignment="1">
      <alignment horizontal="center" vertical="center"/>
    </xf>
    <xf numFmtId="0" fontId="25" fillId="0" borderId="30" xfId="0" applyFont="1" applyBorder="1" applyAlignment="1">
      <alignment horizontal="center" vertical="center"/>
    </xf>
    <xf numFmtId="9" fontId="25" fillId="0" borderId="10" xfId="58" applyFont="1" applyBorder="1" applyAlignment="1">
      <alignment horizontal="center" vertical="center"/>
    </xf>
    <xf numFmtId="0" fontId="25" fillId="0" borderId="22" xfId="0" applyFont="1" applyFill="1" applyBorder="1" applyAlignment="1">
      <alignment horizontal="justify" vertical="center"/>
    </xf>
    <xf numFmtId="0" fontId="25" fillId="0" borderId="23" xfId="0" applyFont="1" applyFill="1" applyBorder="1" applyAlignment="1">
      <alignment horizontal="justify" vertical="center" wrapText="1"/>
    </xf>
    <xf numFmtId="0" fontId="25" fillId="0" borderId="12" xfId="0" applyFont="1" applyBorder="1" applyAlignment="1">
      <alignment horizontal="justify" vertical="center" wrapText="1"/>
    </xf>
    <xf numFmtId="0" fontId="25" fillId="0" borderId="11" xfId="0" applyFont="1" applyBorder="1" applyAlignment="1">
      <alignment horizontal="justify" vertical="center" wrapText="1"/>
    </xf>
    <xf numFmtId="9" fontId="31" fillId="27" borderId="28" xfId="0" applyNumberFormat="1" applyFont="1" applyFill="1" applyBorder="1" applyAlignment="1">
      <alignment horizontal="center" vertical="center"/>
    </xf>
    <xf numFmtId="9" fontId="31" fillId="27" borderId="29" xfId="0" applyNumberFormat="1" applyFont="1" applyFill="1" applyBorder="1" applyAlignment="1">
      <alignment horizontal="center" vertical="center"/>
    </xf>
    <xf numFmtId="9" fontId="31" fillId="27" borderId="10" xfId="0" applyNumberFormat="1" applyFont="1" applyFill="1" applyBorder="1" applyAlignment="1">
      <alignment horizontal="center" vertical="center"/>
    </xf>
    <xf numFmtId="0" fontId="33" fillId="26" borderId="21" xfId="0" applyFont="1" applyFill="1" applyBorder="1" applyAlignment="1">
      <alignment horizontal="center" vertical="center" wrapText="1"/>
    </xf>
    <xf numFmtId="0" fontId="31" fillId="27" borderId="22" xfId="0" applyNumberFormat="1" applyFont="1" applyFill="1" applyBorder="1" applyAlignment="1">
      <alignment horizontal="center" vertical="center"/>
    </xf>
    <xf numFmtId="0" fontId="31" fillId="27" borderId="10" xfId="0" applyNumberFormat="1" applyFont="1" applyFill="1" applyBorder="1" applyAlignment="1">
      <alignment horizontal="center" vertical="center"/>
    </xf>
    <xf numFmtId="0" fontId="25" fillId="27" borderId="11" xfId="0" applyFont="1" applyFill="1" applyBorder="1" applyAlignment="1">
      <alignment horizontal="center" vertical="center"/>
    </xf>
    <xf numFmtId="0" fontId="25" fillId="27" borderId="22" xfId="0" applyFont="1" applyFill="1" applyBorder="1" applyAlignment="1">
      <alignment horizontal="center" vertical="center" wrapText="1"/>
    </xf>
    <xf numFmtId="9" fontId="25" fillId="0" borderId="0" xfId="58" applyFont="1" applyAlignment="1">
      <alignment horizontal="center" vertical="center"/>
    </xf>
    <xf numFmtId="3" fontId="25" fillId="0" borderId="10" xfId="58" applyNumberFormat="1" applyFont="1" applyFill="1" applyBorder="1" applyAlignment="1">
      <alignment horizontal="center" vertical="center"/>
    </xf>
    <xf numFmtId="0" fontId="25" fillId="27" borderId="10" xfId="0" applyFont="1" applyFill="1" applyBorder="1" applyAlignment="1">
      <alignment horizontal="justify" vertical="center" wrapText="1"/>
    </xf>
    <xf numFmtId="9" fontId="31" fillId="27" borderId="11" xfId="0" applyNumberFormat="1" applyFont="1" applyFill="1" applyBorder="1" applyAlignment="1">
      <alignment horizontal="center" vertical="center"/>
    </xf>
    <xf numFmtId="0" fontId="25" fillId="0" borderId="38" xfId="0" applyFont="1" applyBorder="1" applyAlignment="1">
      <alignment horizontal="center" vertical="center" wrapText="1"/>
    </xf>
    <xf numFmtId="0" fontId="25" fillId="0" borderId="11" xfId="0" applyFont="1" applyFill="1" applyBorder="1" applyAlignment="1">
      <alignment horizontal="justify" vertical="center"/>
    </xf>
    <xf numFmtId="0" fontId="25" fillId="0" borderId="36" xfId="0" applyFont="1" applyFill="1" applyBorder="1" applyAlignment="1">
      <alignment horizontal="justify" vertical="center"/>
    </xf>
    <xf numFmtId="0" fontId="25" fillId="27" borderId="24" xfId="0" applyFont="1" applyFill="1" applyBorder="1" applyAlignment="1">
      <alignment horizontal="justify" vertical="center" wrapText="1"/>
    </xf>
    <xf numFmtId="0" fontId="25" fillId="27" borderId="11" xfId="0" applyFont="1" applyFill="1" applyBorder="1" applyAlignment="1">
      <alignment horizontal="justify" vertical="center"/>
    </xf>
    <xf numFmtId="0" fontId="25" fillId="27" borderId="12" xfId="0" applyFont="1" applyFill="1" applyBorder="1" applyAlignment="1">
      <alignment horizontal="justify" vertical="center" wrapText="1"/>
    </xf>
    <xf numFmtId="0" fontId="25" fillId="27" borderId="22" xfId="0" applyFont="1" applyFill="1" applyBorder="1" applyAlignment="1">
      <alignment horizontal="justify" vertical="center"/>
    </xf>
    <xf numFmtId="0" fontId="25" fillId="27" borderId="10" xfId="0" applyFont="1" applyFill="1" applyBorder="1" applyAlignment="1">
      <alignment horizontal="justify" vertical="center"/>
    </xf>
    <xf numFmtId="0" fontId="25" fillId="27" borderId="13" xfId="0" applyFont="1" applyFill="1" applyBorder="1" applyAlignment="1">
      <alignment horizontal="justify" vertical="center"/>
    </xf>
    <xf numFmtId="0" fontId="25" fillId="27" borderId="37" xfId="0" applyFont="1" applyFill="1" applyBorder="1" applyAlignment="1">
      <alignment horizontal="justify" vertical="center"/>
    </xf>
    <xf numFmtId="0" fontId="25" fillId="27" borderId="10" xfId="0" applyFont="1" applyFill="1" applyBorder="1" applyAlignment="1">
      <alignment horizontal="justify" vertical="center" wrapText="1"/>
    </xf>
    <xf numFmtId="0" fontId="31" fillId="27" borderId="12" xfId="0" applyFont="1" applyFill="1" applyBorder="1" applyAlignment="1">
      <alignment horizontal="justify" vertical="top" wrapText="1"/>
    </xf>
    <xf numFmtId="0" fontId="31" fillId="27" borderId="12" xfId="0" applyFont="1" applyFill="1" applyBorder="1" applyAlignment="1">
      <alignment horizontal="justify" vertical="center" wrapText="1"/>
    </xf>
    <xf numFmtId="0" fontId="25" fillId="27" borderId="10" xfId="0" applyFont="1" applyFill="1" applyBorder="1" applyAlignment="1">
      <alignment horizontal="justify" vertical="top" wrapText="1"/>
    </xf>
    <xf numFmtId="0" fontId="5" fillId="25" borderId="14" xfId="0" applyFont="1" applyFill="1" applyBorder="1" applyAlignment="1">
      <alignment horizontal="justify" vertical="center" wrapText="1"/>
    </xf>
    <xf numFmtId="0" fontId="5" fillId="25" borderId="15" xfId="0" applyFont="1" applyFill="1" applyBorder="1" applyAlignment="1">
      <alignment horizontal="justify" vertical="center" wrapText="1"/>
    </xf>
    <xf numFmtId="0" fontId="5" fillId="25" borderId="16" xfId="0" applyFont="1" applyFill="1" applyBorder="1" applyAlignment="1">
      <alignment horizontal="justify" vertical="center" wrapText="1"/>
    </xf>
    <xf numFmtId="0" fontId="5" fillId="24" borderId="14" xfId="0" applyFont="1" applyFill="1" applyBorder="1" applyAlignment="1">
      <alignment horizontal="justify" vertical="center" wrapText="1"/>
    </xf>
    <xf numFmtId="0" fontId="5" fillId="24" borderId="15" xfId="0" applyFont="1" applyFill="1" applyBorder="1" applyAlignment="1">
      <alignment horizontal="justify" vertical="center" wrapText="1"/>
    </xf>
    <xf numFmtId="0" fontId="5" fillId="24" borderId="16" xfId="0" applyFont="1" applyFill="1" applyBorder="1" applyAlignment="1">
      <alignment horizontal="justify" vertical="center" wrapText="1"/>
    </xf>
    <xf numFmtId="0" fontId="5" fillId="31" borderId="31" xfId="0" applyFont="1" applyFill="1" applyBorder="1" applyAlignment="1">
      <alignment horizontal="center"/>
    </xf>
    <xf numFmtId="0" fontId="5" fillId="31" borderId="32" xfId="0" applyFont="1" applyFill="1" applyBorder="1" applyAlignment="1">
      <alignment horizontal="center"/>
    </xf>
    <xf numFmtId="0" fontId="5" fillId="31" borderId="33" xfId="0" applyFont="1" applyFill="1" applyBorder="1" applyAlignment="1">
      <alignment horizontal="center"/>
    </xf>
    <xf numFmtId="0" fontId="5" fillId="25" borderId="10" xfId="0" applyFont="1" applyFill="1" applyBorder="1" applyAlignment="1">
      <alignment horizontal="justify" vertical="center" wrapText="1"/>
    </xf>
    <xf numFmtId="0" fontId="5" fillId="24" borderId="18" xfId="0" applyFont="1" applyFill="1" applyBorder="1" applyAlignment="1">
      <alignment horizontal="justify" vertical="center" wrapText="1"/>
    </xf>
    <xf numFmtId="0" fontId="5" fillId="24" borderId="19" xfId="0" applyFont="1" applyFill="1" applyBorder="1" applyAlignment="1">
      <alignment horizontal="justify" vertical="center" wrapText="1"/>
    </xf>
    <xf numFmtId="0" fontId="5" fillId="24" borderId="20" xfId="0" applyFont="1" applyFill="1" applyBorder="1" applyAlignment="1">
      <alignment horizontal="justify" vertical="center" wrapText="1"/>
    </xf>
    <xf numFmtId="0" fontId="5" fillId="31" borderId="31" xfId="0" applyFont="1" applyFill="1" applyBorder="1" applyAlignment="1">
      <alignment horizontal="center" vertical="center" wrapText="1"/>
    </xf>
    <xf numFmtId="0" fontId="5" fillId="31" borderId="32" xfId="0" applyFont="1" applyFill="1" applyBorder="1" applyAlignment="1">
      <alignment horizontal="center" vertical="center"/>
    </xf>
    <xf numFmtId="0" fontId="26" fillId="26" borderId="22" xfId="0" applyFont="1" applyFill="1" applyBorder="1" applyAlignment="1">
      <alignment horizontal="center" vertical="center" wrapText="1"/>
    </xf>
    <xf numFmtId="0" fontId="26" fillId="26" borderId="35" xfId="0" applyFont="1" applyFill="1" applyBorder="1" applyAlignment="1">
      <alignment horizontal="center" vertical="center" wrapText="1"/>
    </xf>
    <xf numFmtId="0" fontId="5" fillId="31" borderId="31" xfId="0" applyFont="1" applyFill="1" applyBorder="1" applyAlignment="1">
      <alignment horizontal="center" vertical="center"/>
    </xf>
    <xf numFmtId="0" fontId="25" fillId="0" borderId="12" xfId="0" applyFont="1" applyBorder="1" applyAlignment="1">
      <alignment horizontal="justify" vertical="center" wrapText="1"/>
    </xf>
    <xf numFmtId="0" fontId="25" fillId="0" borderId="11" xfId="0" applyFont="1" applyBorder="1" applyAlignment="1">
      <alignment horizontal="justify" vertical="center" wrapText="1"/>
    </xf>
    <xf numFmtId="0" fontId="25" fillId="27" borderId="10" xfId="0" applyFont="1" applyFill="1" applyBorder="1" applyAlignment="1">
      <alignment horizontal="justify"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top"/>
    </xf>
    <xf numFmtId="0" fontId="4" fillId="0" borderId="0" xfId="0" applyFont="1" applyBorder="1" applyAlignment="1">
      <alignment horizontal="center" vertical="top"/>
    </xf>
    <xf numFmtId="0" fontId="5" fillId="31" borderId="32" xfId="0" applyFont="1" applyFill="1" applyBorder="1" applyAlignment="1">
      <alignment horizontal="center" vertical="center" wrapText="1"/>
    </xf>
    <xf numFmtId="0" fontId="5" fillId="31" borderId="33" xfId="0" applyFont="1" applyFill="1" applyBorder="1" applyAlignment="1">
      <alignment horizontal="center" vertical="center" wrapText="1"/>
    </xf>
    <xf numFmtId="0" fontId="25" fillId="27" borderId="11" xfId="0" applyFont="1" applyFill="1" applyBorder="1" applyAlignment="1">
      <alignment horizontal="justify" vertical="center" wrapText="1"/>
    </xf>
    <xf numFmtId="0" fontId="25" fillId="0" borderId="13" xfId="0" applyFont="1" applyBorder="1" applyAlignment="1">
      <alignment horizontal="justify" vertical="center" wrapText="1"/>
    </xf>
    <xf numFmtId="0" fontId="26" fillId="26" borderId="34" xfId="0" applyFont="1" applyFill="1" applyBorder="1" applyAlignment="1">
      <alignment horizontal="center" vertical="center" wrapText="1"/>
    </xf>
    <xf numFmtId="0" fontId="5" fillId="25" borderId="14" xfId="0" applyFont="1" applyFill="1" applyBorder="1" applyAlignment="1">
      <alignment horizontal="center" vertical="center" wrapText="1"/>
    </xf>
    <xf numFmtId="0" fontId="5" fillId="25" borderId="15" xfId="0" applyFont="1" applyFill="1" applyBorder="1" applyAlignment="1">
      <alignment horizontal="center" vertical="center" wrapText="1"/>
    </xf>
    <xf numFmtId="0" fontId="5" fillId="25" borderId="17" xfId="0" applyFont="1" applyFill="1" applyBorder="1" applyAlignment="1">
      <alignment horizontal="center" vertical="center" wrapText="1"/>
    </xf>
  </cellXfs>
  <cellStyles count="69">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Incorrecto 2" xfId="32"/>
    <cellStyle name="Millares 2" xfId="33"/>
    <cellStyle name="Millares 2 2" xfId="34"/>
    <cellStyle name="Millares 3" xfId="35"/>
    <cellStyle name="Millares 4" xfId="36"/>
    <cellStyle name="Millares 5" xfId="37"/>
    <cellStyle name="Millares 6" xfId="38"/>
    <cellStyle name="Millares 7" xfId="39"/>
    <cellStyle name="Moneda 2" xfId="40"/>
    <cellStyle name="Moneda 3" xfId="41"/>
    <cellStyle name="Neutral 2" xfId="42"/>
    <cellStyle name="Normal" xfId="0" builtinId="0"/>
    <cellStyle name="Normal 2" xfId="43"/>
    <cellStyle name="Normal 2 10" xfId="44"/>
    <cellStyle name="Normal 2 11" xfId="45"/>
    <cellStyle name="Normal 2 2" xfId="46"/>
    <cellStyle name="Normal 2 2 2" xfId="47"/>
    <cellStyle name="Normal 2 3" xfId="48"/>
    <cellStyle name="Normal 2 4" xfId="49"/>
    <cellStyle name="Normal 2 5" xfId="50"/>
    <cellStyle name="Normal 2 6" xfId="51"/>
    <cellStyle name="Normal 2 7" xfId="52"/>
    <cellStyle name="Normal 2 8" xfId="53"/>
    <cellStyle name="Normal 2 9" xfId="54"/>
    <cellStyle name="Normal 3 2" xfId="55"/>
    <cellStyle name="Normal 4" xfId="56"/>
    <cellStyle name="Notas 2" xfId="57"/>
    <cellStyle name="Percent" xfId="58" builtinId="5"/>
    <cellStyle name="Porcentual 2" xfId="59"/>
    <cellStyle name="Porcentual 3" xfId="60"/>
    <cellStyle name="Salida 2" xfId="61"/>
    <cellStyle name="Texto de advertencia 2" xfId="62"/>
    <cellStyle name="Texto explicativo 2" xfId="63"/>
    <cellStyle name="Título 1 2" xfId="64"/>
    <cellStyle name="Título 2 2" xfId="65"/>
    <cellStyle name="Título 3 2" xfId="66"/>
    <cellStyle name="Título 4" xfId="67"/>
    <cellStyle name="Total 2" xfId="68"/>
  </cellStyles>
  <dxfs count="21">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1543050</xdr:colOff>
      <xdr:row>0</xdr:row>
      <xdr:rowOff>133350</xdr:rowOff>
    </xdr:from>
    <xdr:to>
      <xdr:col>6</xdr:col>
      <xdr:colOff>552450</xdr:colOff>
      <xdr:row>1</xdr:row>
      <xdr:rowOff>76200</xdr:rowOff>
    </xdr:to>
    <xdr:pic>
      <xdr:nvPicPr>
        <xdr:cNvPr id="325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8058150" y="133350"/>
          <a:ext cx="733425" cy="819150"/>
        </a:xfrm>
        <a:prstGeom prst="rect">
          <a:avLst/>
        </a:prstGeom>
        <a:noFill/>
        <a:ln w="9525">
          <a:noFill/>
          <a:miter lim="800000"/>
          <a:headEnd/>
          <a:tailEnd/>
        </a:ln>
      </xdr:spPr>
    </xdr:pic>
    <xdr:clientData/>
  </xdr:twoCellAnchor>
  <xdr:twoCellAnchor editAs="oneCell">
    <xdr:from>
      <xdr:col>1</xdr:col>
      <xdr:colOff>171450</xdr:colOff>
      <xdr:row>0</xdr:row>
      <xdr:rowOff>581025</xdr:rowOff>
    </xdr:from>
    <xdr:to>
      <xdr:col>1</xdr:col>
      <xdr:colOff>1581150</xdr:colOff>
      <xdr:row>3</xdr:row>
      <xdr:rowOff>228600</xdr:rowOff>
    </xdr:to>
    <xdr:pic>
      <xdr:nvPicPr>
        <xdr:cNvPr id="3227" name="Picture 2" descr="C:\Documents and Settings\Gpolanco\Mis documentos\Mis imágenes\logo.png"/>
        <xdr:cNvPicPr>
          <a:picLocks noChangeAspect="1" noChangeArrowheads="1"/>
        </xdr:cNvPicPr>
      </xdr:nvPicPr>
      <xdr:blipFill>
        <a:blip xmlns:r="http://schemas.openxmlformats.org/officeDocument/2006/relationships" r:embed="rId2" cstate="print"/>
        <a:srcRect t="1196" r="68269"/>
        <a:stretch>
          <a:fillRect/>
        </a:stretch>
      </xdr:blipFill>
      <xdr:spPr bwMode="auto">
        <a:xfrm>
          <a:off x="438150" y="581025"/>
          <a:ext cx="1409700" cy="1247775"/>
        </a:xfrm>
        <a:prstGeom prst="rect">
          <a:avLst/>
        </a:prstGeom>
        <a:noFill/>
        <a:ln w="9525">
          <a:noFill/>
          <a:miter lim="800000"/>
          <a:headEnd/>
          <a:tailEnd/>
        </a:ln>
        <a:effectLst>
          <a:outerShdw dist="139700" dir="2700000" algn="tl" rotWithShape="0">
            <a:srgbClr val="333333">
              <a:alpha val="64998"/>
            </a:srgbClr>
          </a:outerShdw>
        </a:effectLst>
      </xdr:spPr>
    </xdr:pic>
    <xdr:clientData/>
  </xdr:twoCellAnchor>
  <xdr:twoCellAnchor editAs="oneCell">
    <xdr:from>
      <xdr:col>4</xdr:col>
      <xdr:colOff>0</xdr:colOff>
      <xdr:row>16</xdr:row>
      <xdr:rowOff>0</xdr:rowOff>
    </xdr:from>
    <xdr:to>
      <xdr:col>4</xdr:col>
      <xdr:colOff>769</xdr:colOff>
      <xdr:row>17</xdr:row>
      <xdr:rowOff>513673</xdr:rowOff>
    </xdr:to>
    <xdr:pic>
      <xdr:nvPicPr>
        <xdr:cNvPr id="4" name="Picture 2" descr="C:\Documents and Settings\Gpolanco\Mis documentos\Mis imágenes\logo.png"/>
        <xdr:cNvPicPr>
          <a:picLocks noChangeAspect="1" noChangeArrowheads="1"/>
        </xdr:cNvPicPr>
      </xdr:nvPicPr>
      <xdr:blipFill>
        <a:blip xmlns:r="http://schemas.openxmlformats.org/officeDocument/2006/relationships" r:embed="rId3" cstate="print"/>
        <a:srcRect t="1197" r="68270"/>
        <a:stretch>
          <a:fillRect/>
        </a:stretch>
      </xdr:blipFill>
      <xdr:spPr bwMode="auto">
        <a:xfrm>
          <a:off x="4460875" y="22355175"/>
          <a:ext cx="769" cy="85022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4</xdr:col>
      <xdr:colOff>400050</xdr:colOff>
      <xdr:row>42</xdr:row>
      <xdr:rowOff>28575</xdr:rowOff>
    </xdr:from>
    <xdr:to>
      <xdr:col>6</xdr:col>
      <xdr:colOff>558430</xdr:colOff>
      <xdr:row>52</xdr:row>
      <xdr:rowOff>5858</xdr:rowOff>
    </xdr:to>
    <xdr:pic>
      <xdr:nvPicPr>
        <xdr:cNvPr id="2" name="1 Imagen"/>
        <xdr:cNvPicPr>
          <a:picLocks noChangeAspect="1"/>
        </xdr:cNvPicPr>
      </xdr:nvPicPr>
      <xdr:blipFill>
        <a:blip xmlns:r="http://schemas.openxmlformats.org/officeDocument/2006/relationships" r:embed="rId4"/>
        <a:stretch>
          <a:fillRect/>
        </a:stretch>
      </xdr:blipFill>
      <xdr:spPr>
        <a:xfrm>
          <a:off x="5972175" y="33080325"/>
          <a:ext cx="3063505" cy="16536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3"/>
  <sheetViews>
    <sheetView showGridLines="0" tabSelected="1" zoomScale="80" zoomScaleNormal="80" zoomScaleSheetLayoutView="70" zoomScalePageLayoutView="80" workbookViewId="0">
      <selection activeCell="O37" sqref="O37"/>
    </sheetView>
  </sheetViews>
  <sheetFormatPr defaultColWidth="11.42578125" defaultRowHeight="14.25"/>
  <cols>
    <col min="1" max="1" width="4" style="4" customWidth="1"/>
    <col min="2" max="2" width="30.5703125" style="4" customWidth="1"/>
    <col min="3" max="4" width="23.28515625" style="4" customWidth="1"/>
    <col min="5" max="5" width="16.5703125" style="4" customWidth="1"/>
    <col min="6" max="6" width="25.85546875" style="4" customWidth="1"/>
    <col min="7" max="7" width="14.5703125" style="4" customWidth="1"/>
    <col min="8" max="8" width="11" style="4" customWidth="1"/>
    <col min="9" max="9" width="8.42578125" style="4" bestFit="1" customWidth="1"/>
    <col min="10" max="11" width="12.28515625" style="4" customWidth="1"/>
    <col min="12" max="12" width="13.140625" style="4" customWidth="1"/>
    <col min="13" max="13" width="10.140625" style="4" customWidth="1"/>
    <col min="14" max="14" width="12.7109375" style="4" customWidth="1"/>
    <col min="15" max="15" width="31.140625" style="4" customWidth="1"/>
    <col min="16" max="16" width="37.85546875" style="4" customWidth="1"/>
    <col min="17" max="25" width="0" style="4" hidden="1" customWidth="1"/>
    <col min="26" max="26" width="30.28515625" style="4" customWidth="1"/>
    <col min="27" max="27" width="5.7109375" style="4" customWidth="1"/>
    <col min="28" max="16384" width="11.42578125" style="4"/>
  </cols>
  <sheetData>
    <row r="1" spans="2:32" ht="69" customHeight="1">
      <c r="O1"/>
    </row>
    <row r="2" spans="2:32" s="2" customFormat="1" ht="28.5" customHeight="1">
      <c r="B2" s="122" t="s">
        <v>0</v>
      </c>
      <c r="C2" s="122"/>
      <c r="D2" s="122"/>
      <c r="E2" s="122"/>
      <c r="F2" s="122"/>
      <c r="G2" s="122"/>
      <c r="H2" s="122"/>
      <c r="I2" s="122"/>
      <c r="J2" s="122"/>
      <c r="K2" s="122"/>
      <c r="L2" s="122"/>
      <c r="M2" s="122"/>
      <c r="N2" s="122"/>
      <c r="O2" s="122"/>
      <c r="P2" s="1"/>
    </row>
    <row r="3" spans="2:32" s="2" customFormat="1" ht="28.5" customHeight="1">
      <c r="B3" s="123" t="s">
        <v>1</v>
      </c>
      <c r="C3" s="123"/>
      <c r="D3" s="123"/>
      <c r="E3" s="123"/>
      <c r="F3" s="123"/>
      <c r="G3" s="123"/>
      <c r="H3" s="123"/>
      <c r="I3" s="123"/>
      <c r="J3" s="123"/>
      <c r="K3" s="123"/>
      <c r="L3" s="123"/>
      <c r="M3" s="123"/>
      <c r="N3" s="123"/>
      <c r="O3" s="123"/>
    </row>
    <row r="4" spans="2:32" s="2" customFormat="1" ht="24.75" customHeight="1">
      <c r="B4" s="124" t="s">
        <v>84</v>
      </c>
      <c r="C4" s="124"/>
      <c r="D4" s="124"/>
      <c r="E4" s="124"/>
      <c r="F4" s="124"/>
      <c r="G4" s="124"/>
      <c r="H4" s="124"/>
      <c r="I4" s="124"/>
      <c r="J4" s="124"/>
      <c r="K4" s="124"/>
      <c r="L4" s="124"/>
      <c r="M4" s="124"/>
      <c r="N4" s="124"/>
      <c r="O4" s="124"/>
    </row>
    <row r="5" spans="2:32" s="2" customFormat="1" ht="24.75" customHeight="1">
      <c r="B5" s="124" t="s">
        <v>85</v>
      </c>
      <c r="C5" s="124"/>
      <c r="D5" s="124"/>
      <c r="E5" s="124"/>
      <c r="F5" s="124"/>
      <c r="G5" s="124"/>
      <c r="H5" s="124"/>
      <c r="I5" s="124"/>
      <c r="J5" s="124"/>
      <c r="K5" s="124"/>
      <c r="L5" s="124"/>
      <c r="M5" s="124"/>
      <c r="N5" s="124"/>
      <c r="O5" s="124"/>
    </row>
    <row r="6" spans="2:32" s="2" customFormat="1" ht="5.25" customHeight="1">
      <c r="B6" s="125"/>
      <c r="C6" s="125"/>
      <c r="D6" s="125"/>
      <c r="E6" s="125"/>
      <c r="F6" s="125"/>
      <c r="G6" s="125"/>
      <c r="H6" s="125"/>
      <c r="I6" s="125"/>
      <c r="J6" s="125"/>
      <c r="K6" s="125"/>
      <c r="L6" s="125"/>
      <c r="M6" s="125"/>
      <c r="N6" s="125"/>
      <c r="O6" s="125"/>
    </row>
    <row r="7" spans="2:32" s="2" customFormat="1" ht="27.75" customHeight="1">
      <c r="B7" s="101" t="s">
        <v>26</v>
      </c>
      <c r="C7" s="102"/>
      <c r="D7" s="102"/>
      <c r="E7" s="102"/>
      <c r="F7" s="102"/>
      <c r="G7" s="102"/>
      <c r="H7" s="102"/>
      <c r="I7" s="102"/>
      <c r="J7" s="102"/>
      <c r="K7" s="102"/>
      <c r="L7" s="102"/>
      <c r="M7" s="102"/>
      <c r="N7" s="102"/>
      <c r="O7" s="103"/>
    </row>
    <row r="8" spans="2:32" s="2" customFormat="1" ht="47.25" customHeight="1">
      <c r="B8" s="104" t="s">
        <v>2</v>
      </c>
      <c r="C8" s="105"/>
      <c r="D8" s="105"/>
      <c r="E8" s="105"/>
      <c r="F8" s="105"/>
      <c r="G8" s="105"/>
      <c r="H8" s="105"/>
      <c r="I8" s="105"/>
      <c r="J8" s="105"/>
      <c r="K8" s="105"/>
      <c r="L8" s="105"/>
      <c r="M8" s="105"/>
      <c r="N8" s="105"/>
      <c r="O8" s="106"/>
    </row>
    <row r="9" spans="2:32" s="2" customFormat="1" ht="29.25" customHeight="1">
      <c r="B9" s="101" t="s">
        <v>3</v>
      </c>
      <c r="C9" s="102"/>
      <c r="D9" s="102"/>
      <c r="E9" s="102"/>
      <c r="F9" s="102"/>
      <c r="G9" s="102"/>
      <c r="H9" s="102"/>
      <c r="I9" s="102"/>
      <c r="J9" s="102"/>
      <c r="K9" s="102"/>
      <c r="L9" s="102"/>
      <c r="M9" s="102"/>
      <c r="N9" s="102"/>
      <c r="O9" s="103"/>
    </row>
    <row r="10" spans="2:32" s="2" customFormat="1" ht="27.75" customHeight="1">
      <c r="B10" s="104" t="s">
        <v>4</v>
      </c>
      <c r="C10" s="105"/>
      <c r="D10" s="105"/>
      <c r="E10" s="105"/>
      <c r="F10" s="105"/>
      <c r="G10" s="105"/>
      <c r="H10" s="105"/>
      <c r="I10" s="105"/>
      <c r="J10" s="105"/>
      <c r="K10" s="105"/>
      <c r="L10" s="105"/>
      <c r="M10" s="105"/>
      <c r="N10" s="105"/>
      <c r="O10" s="106"/>
    </row>
    <row r="11" spans="2:32" ht="41.25" customHeight="1">
      <c r="B11" s="107"/>
      <c r="C11" s="108"/>
      <c r="D11" s="108"/>
      <c r="E11" s="108"/>
      <c r="F11" s="108"/>
      <c r="G11" s="109"/>
      <c r="H11" s="118" t="s">
        <v>5</v>
      </c>
      <c r="I11" s="115"/>
      <c r="J11" s="115"/>
      <c r="K11" s="115"/>
      <c r="L11" s="114" t="s">
        <v>6</v>
      </c>
      <c r="M11" s="115"/>
      <c r="N11" s="115"/>
      <c r="O11" s="116" t="s">
        <v>7</v>
      </c>
    </row>
    <row r="12" spans="2:32" ht="42" customHeight="1">
      <c r="B12" s="5" t="s">
        <v>8</v>
      </c>
      <c r="C12" s="5" t="s">
        <v>9</v>
      </c>
      <c r="D12" s="6" t="s">
        <v>33</v>
      </c>
      <c r="E12" s="6" t="s">
        <v>10</v>
      </c>
      <c r="F12" s="6" t="s">
        <v>11</v>
      </c>
      <c r="G12" s="78" t="s">
        <v>57</v>
      </c>
      <c r="H12" s="5" t="s">
        <v>86</v>
      </c>
      <c r="I12" s="5" t="s">
        <v>87</v>
      </c>
      <c r="J12" s="5" t="s">
        <v>88</v>
      </c>
      <c r="K12" s="6" t="s">
        <v>24</v>
      </c>
      <c r="L12" s="6" t="s">
        <v>12</v>
      </c>
      <c r="M12" s="6" t="s">
        <v>13</v>
      </c>
      <c r="N12" s="6" t="s">
        <v>14</v>
      </c>
      <c r="O12" s="117"/>
      <c r="AB12" s="32" t="s">
        <v>15</v>
      </c>
      <c r="AC12" s="31" t="s">
        <v>16</v>
      </c>
      <c r="AD12" s="33" t="s">
        <v>17</v>
      </c>
    </row>
    <row r="13" spans="2:32" s="9" customFormat="1" ht="120.75" customHeight="1">
      <c r="B13" s="90" t="s">
        <v>45</v>
      </c>
      <c r="C13" s="29" t="s">
        <v>41</v>
      </c>
      <c r="D13" s="29" t="s">
        <v>62</v>
      </c>
      <c r="E13" s="30" t="s">
        <v>13</v>
      </c>
      <c r="F13" s="43" t="s">
        <v>27</v>
      </c>
      <c r="G13" s="86">
        <v>0.5</v>
      </c>
      <c r="H13" s="55">
        <v>0</v>
      </c>
      <c r="I13" s="55">
        <v>0</v>
      </c>
      <c r="J13" s="55">
        <v>0</v>
      </c>
      <c r="K13" s="55">
        <f>SUM(H13:J13)</f>
        <v>0</v>
      </c>
      <c r="L13" s="61">
        <v>0</v>
      </c>
      <c r="M13" s="8">
        <f>K13/G13</f>
        <v>0</v>
      </c>
      <c r="N13" s="3" t="str">
        <f>IF(M13&lt;$AB$13,"T", IF(M13&lt;$AC$13,"R",IF(M13&gt;$AD$13,"P")))</f>
        <v>T</v>
      </c>
      <c r="O13" s="97" t="s">
        <v>75</v>
      </c>
      <c r="AA13" s="41"/>
      <c r="AB13" s="10">
        <v>0.75</v>
      </c>
      <c r="AC13" s="10">
        <v>0.85</v>
      </c>
      <c r="AD13" s="10">
        <v>0.95</v>
      </c>
    </row>
    <row r="14" spans="2:32" ht="117.75" customHeight="1">
      <c r="B14" s="121" t="s">
        <v>46</v>
      </c>
      <c r="C14" s="66" t="s">
        <v>28</v>
      </c>
      <c r="D14" s="71" t="s">
        <v>34</v>
      </c>
      <c r="E14" s="68" t="s">
        <v>13</v>
      </c>
      <c r="F14" s="119" t="s">
        <v>29</v>
      </c>
      <c r="G14" s="75">
        <v>0.5</v>
      </c>
      <c r="H14" s="55">
        <v>0</v>
      </c>
      <c r="I14" s="55">
        <v>0.08</v>
      </c>
      <c r="J14" s="55">
        <v>7.4999999999999997E-2</v>
      </c>
      <c r="K14" s="55">
        <f>SUM(H14:J14)</f>
        <v>0.155</v>
      </c>
      <c r="L14" s="56">
        <f>+K14-G14</f>
        <v>-0.34499999999999997</v>
      </c>
      <c r="M14" s="56">
        <f>K14/G14</f>
        <v>0.31</v>
      </c>
      <c r="N14" s="57" t="str">
        <f>IF(M14&lt;$AB$13,"T", IF(M14&lt;$AC$13,"R",IF(M14&gt;$AD$13,"P")))</f>
        <v>T</v>
      </c>
      <c r="O14" s="59" t="s">
        <v>79</v>
      </c>
      <c r="P14" s="11"/>
      <c r="AB14" s="10"/>
      <c r="AC14" s="10"/>
      <c r="AD14" s="10"/>
      <c r="AF14" s="83"/>
    </row>
    <row r="15" spans="2:32" ht="145.5" customHeight="1">
      <c r="B15" s="121"/>
      <c r="C15" s="67" t="s">
        <v>39</v>
      </c>
      <c r="D15" s="72" t="s">
        <v>35</v>
      </c>
      <c r="E15" s="69" t="s">
        <v>13</v>
      </c>
      <c r="F15" s="120"/>
      <c r="G15" s="76">
        <v>0.25</v>
      </c>
      <c r="H15" s="37">
        <v>0.04</v>
      </c>
      <c r="I15" s="37">
        <v>0.04</v>
      </c>
      <c r="J15" s="37">
        <v>3.5000000000000003E-2</v>
      </c>
      <c r="K15" s="60">
        <f>SUM(H15:J15)</f>
        <v>0.115</v>
      </c>
      <c r="L15" s="38">
        <f>+K15-G15</f>
        <v>-0.13500000000000001</v>
      </c>
      <c r="M15" s="38">
        <f>K15/G15</f>
        <v>0.46</v>
      </c>
      <c r="N15" s="44" t="str">
        <f>IF(M15&lt;$AB$13,"T", IF(M15&lt;$AC$13,"R",IF(M15&gt;$AD$13,"P")))</f>
        <v>T</v>
      </c>
      <c r="O15" s="58" t="s">
        <v>76</v>
      </c>
      <c r="P15" s="11"/>
      <c r="AB15" s="15"/>
      <c r="AC15" s="15"/>
      <c r="AD15" s="15"/>
      <c r="AF15" s="11"/>
    </row>
    <row r="16" spans="2:32" ht="14.25" customHeight="1">
      <c r="B16" s="16"/>
      <c r="C16" s="17"/>
      <c r="D16" s="17"/>
      <c r="E16" s="18"/>
      <c r="F16" s="19"/>
      <c r="G16" s="20"/>
      <c r="H16" s="21"/>
      <c r="I16" s="21"/>
      <c r="J16" s="21"/>
      <c r="K16" s="21"/>
      <c r="L16" s="22"/>
      <c r="M16" s="22"/>
      <c r="N16" s="23"/>
      <c r="O16" s="24"/>
      <c r="AB16" s="15"/>
      <c r="AC16" s="15"/>
      <c r="AD16" s="15"/>
    </row>
    <row r="17" spans="2:30" ht="26.25" customHeight="1">
      <c r="B17" s="110" t="s">
        <v>18</v>
      </c>
      <c r="C17" s="110"/>
      <c r="D17" s="110"/>
      <c r="E17" s="110"/>
      <c r="F17" s="110"/>
      <c r="G17" s="110"/>
      <c r="H17" s="110"/>
      <c r="I17" s="110"/>
      <c r="J17" s="110"/>
      <c r="K17" s="110"/>
      <c r="L17" s="110"/>
      <c r="M17" s="110"/>
      <c r="N17" s="110"/>
      <c r="O17" s="110"/>
      <c r="AB17" s="15"/>
      <c r="AC17" s="15"/>
      <c r="AD17" s="15"/>
    </row>
    <row r="18" spans="2:30" ht="58.5" customHeight="1">
      <c r="B18" s="111" t="s">
        <v>19</v>
      </c>
      <c r="C18" s="112"/>
      <c r="D18" s="112"/>
      <c r="E18" s="112"/>
      <c r="F18" s="112"/>
      <c r="G18" s="112"/>
      <c r="H18" s="112"/>
      <c r="I18" s="112"/>
      <c r="J18" s="112"/>
      <c r="K18" s="112"/>
      <c r="L18" s="112"/>
      <c r="M18" s="112"/>
      <c r="N18" s="112"/>
      <c r="O18" s="113"/>
      <c r="AB18" s="15"/>
      <c r="AC18" s="15"/>
      <c r="AD18" s="15"/>
    </row>
    <row r="19" spans="2:30" ht="26.25" customHeight="1">
      <c r="B19" s="101" t="s">
        <v>20</v>
      </c>
      <c r="C19" s="102"/>
      <c r="D19" s="102"/>
      <c r="E19" s="102"/>
      <c r="F19" s="102"/>
      <c r="G19" s="102"/>
      <c r="H19" s="102"/>
      <c r="I19" s="102"/>
      <c r="J19" s="102"/>
      <c r="K19" s="102"/>
      <c r="L19" s="102"/>
      <c r="M19" s="102"/>
      <c r="N19" s="102"/>
      <c r="O19" s="103"/>
      <c r="AB19" s="15"/>
      <c r="AC19" s="15"/>
      <c r="AD19" s="15"/>
    </row>
    <row r="20" spans="2:30" ht="24" customHeight="1">
      <c r="B20" s="104" t="s">
        <v>21</v>
      </c>
      <c r="C20" s="105"/>
      <c r="D20" s="105"/>
      <c r="E20" s="105"/>
      <c r="F20" s="105"/>
      <c r="G20" s="105"/>
      <c r="H20" s="105"/>
      <c r="I20" s="105"/>
      <c r="J20" s="105"/>
      <c r="K20" s="105"/>
      <c r="L20" s="105"/>
      <c r="M20" s="105"/>
      <c r="N20" s="105"/>
      <c r="O20" s="106"/>
      <c r="AB20" s="15"/>
      <c r="AC20" s="15"/>
      <c r="AD20" s="15"/>
    </row>
    <row r="21" spans="2:30" ht="37.5" customHeight="1">
      <c r="B21" s="107"/>
      <c r="C21" s="108"/>
      <c r="D21" s="108"/>
      <c r="E21" s="108"/>
      <c r="F21" s="108"/>
      <c r="G21" s="109"/>
      <c r="H21" s="118" t="s">
        <v>5</v>
      </c>
      <c r="I21" s="115"/>
      <c r="J21" s="115"/>
      <c r="K21" s="115"/>
      <c r="L21" s="114" t="s">
        <v>6</v>
      </c>
      <c r="M21" s="126"/>
      <c r="N21" s="127"/>
      <c r="O21" s="116" t="s">
        <v>7</v>
      </c>
      <c r="AB21" s="15"/>
      <c r="AC21" s="15"/>
      <c r="AD21" s="15"/>
    </row>
    <row r="22" spans="2:30" ht="42.75" customHeight="1">
      <c r="B22" s="5" t="s">
        <v>8</v>
      </c>
      <c r="C22" s="5" t="s">
        <v>9</v>
      </c>
      <c r="D22" s="6" t="s">
        <v>33</v>
      </c>
      <c r="E22" s="6" t="s">
        <v>10</v>
      </c>
      <c r="F22" s="6" t="s">
        <v>11</v>
      </c>
      <c r="G22" s="6" t="s">
        <v>23</v>
      </c>
      <c r="H22" s="5" t="s">
        <v>86</v>
      </c>
      <c r="I22" s="5" t="s">
        <v>87</v>
      </c>
      <c r="J22" s="5" t="s">
        <v>88</v>
      </c>
      <c r="K22" s="6" t="s">
        <v>24</v>
      </c>
      <c r="L22" s="6" t="s">
        <v>12</v>
      </c>
      <c r="M22" s="6" t="s">
        <v>13</v>
      </c>
      <c r="N22" s="6" t="s">
        <v>14</v>
      </c>
      <c r="O22" s="117"/>
      <c r="AB22" s="15"/>
      <c r="AC22" s="15"/>
      <c r="AD22" s="15"/>
    </row>
    <row r="23" spans="2:30" ht="217.5" customHeight="1">
      <c r="B23" s="91" t="s">
        <v>44</v>
      </c>
      <c r="C23" s="74" t="s">
        <v>30</v>
      </c>
      <c r="D23" s="40" t="s">
        <v>37</v>
      </c>
      <c r="E23" s="81" t="s">
        <v>55</v>
      </c>
      <c r="F23" s="34" t="s">
        <v>43</v>
      </c>
      <c r="G23" s="63">
        <v>1</v>
      </c>
      <c r="H23" s="64">
        <v>0</v>
      </c>
      <c r="I23" s="64">
        <v>0</v>
      </c>
      <c r="J23" s="64">
        <v>0</v>
      </c>
      <c r="K23" s="64">
        <f>SUM(H23:J23)</f>
        <v>0</v>
      </c>
      <c r="L23" s="62">
        <f>+K23-G23</f>
        <v>-1</v>
      </c>
      <c r="M23" s="35">
        <f>K23/G23</f>
        <v>0</v>
      </c>
      <c r="N23" s="36" t="str">
        <f>IF(M23&lt;$AB$13,"T", IF(M23&lt;$AC$13,"R",IF(M23&gt;$AD$13,"P")))</f>
        <v>T</v>
      </c>
      <c r="O23" s="59" t="s">
        <v>80</v>
      </c>
      <c r="AB23" s="15"/>
      <c r="AC23" s="15"/>
      <c r="AD23" s="15"/>
    </row>
    <row r="24" spans="2:30" ht="11.25" customHeight="1">
      <c r="B24" s="25"/>
      <c r="C24" s="26"/>
      <c r="D24" s="26"/>
      <c r="E24" s="18"/>
      <c r="F24" s="27"/>
      <c r="G24" s="20"/>
      <c r="H24" s="21"/>
      <c r="I24" s="21"/>
      <c r="J24" s="21"/>
      <c r="K24" s="21"/>
      <c r="L24" s="22"/>
      <c r="M24" s="22"/>
      <c r="N24" s="23"/>
      <c r="O24" s="24"/>
      <c r="AB24" s="15"/>
      <c r="AC24" s="15"/>
      <c r="AD24" s="15"/>
    </row>
    <row r="25" spans="2:30" ht="26.25" customHeight="1">
      <c r="B25" s="101" t="s">
        <v>18</v>
      </c>
      <c r="C25" s="102"/>
      <c r="D25" s="102"/>
      <c r="E25" s="102"/>
      <c r="F25" s="102"/>
      <c r="G25" s="102"/>
      <c r="H25" s="102"/>
      <c r="I25" s="102"/>
      <c r="J25" s="102"/>
      <c r="K25" s="102"/>
      <c r="L25" s="102"/>
      <c r="M25" s="102"/>
      <c r="N25" s="102"/>
      <c r="O25" s="103"/>
    </row>
    <row r="26" spans="2:30" ht="56.25" customHeight="1">
      <c r="B26" s="104" t="s">
        <v>19</v>
      </c>
      <c r="C26" s="105"/>
      <c r="D26" s="105"/>
      <c r="E26" s="105"/>
      <c r="F26" s="105"/>
      <c r="G26" s="105"/>
      <c r="H26" s="105"/>
      <c r="I26" s="105"/>
      <c r="J26" s="105"/>
      <c r="K26" s="105"/>
      <c r="L26" s="105"/>
      <c r="M26" s="105"/>
      <c r="N26" s="105"/>
      <c r="O26" s="106"/>
    </row>
    <row r="27" spans="2:30" ht="24" customHeight="1">
      <c r="B27" s="101" t="s">
        <v>20</v>
      </c>
      <c r="C27" s="102"/>
      <c r="D27" s="102"/>
      <c r="E27" s="102"/>
      <c r="F27" s="102"/>
      <c r="G27" s="102"/>
      <c r="H27" s="102"/>
      <c r="I27" s="102"/>
      <c r="J27" s="102"/>
      <c r="K27" s="102"/>
      <c r="L27" s="102"/>
      <c r="M27" s="102"/>
      <c r="N27" s="102"/>
      <c r="O27" s="103"/>
    </row>
    <row r="28" spans="2:30" ht="25.5" customHeight="1">
      <c r="B28" s="104" t="s">
        <v>22</v>
      </c>
      <c r="C28" s="105"/>
      <c r="D28" s="105"/>
      <c r="E28" s="105"/>
      <c r="F28" s="105"/>
      <c r="G28" s="105"/>
      <c r="H28" s="105"/>
      <c r="I28" s="105"/>
      <c r="J28" s="105"/>
      <c r="K28" s="105"/>
      <c r="L28" s="105"/>
      <c r="M28" s="105"/>
      <c r="N28" s="105"/>
      <c r="O28" s="106"/>
    </row>
    <row r="29" spans="2:30" ht="41.25" customHeight="1">
      <c r="B29" s="107"/>
      <c r="C29" s="108"/>
      <c r="D29" s="108"/>
      <c r="E29" s="108"/>
      <c r="F29" s="108"/>
      <c r="G29" s="109"/>
      <c r="H29" s="118" t="s">
        <v>5</v>
      </c>
      <c r="I29" s="115"/>
      <c r="J29" s="115"/>
      <c r="K29" s="115"/>
      <c r="L29" s="114" t="s">
        <v>6</v>
      </c>
      <c r="M29" s="126"/>
      <c r="N29" s="127"/>
      <c r="O29" s="116" t="s">
        <v>7</v>
      </c>
    </row>
    <row r="30" spans="2:30" ht="43.5" customHeight="1">
      <c r="B30" s="45" t="s">
        <v>8</v>
      </c>
      <c r="C30" s="5" t="s">
        <v>9</v>
      </c>
      <c r="D30" s="6" t="s">
        <v>33</v>
      </c>
      <c r="E30" s="6" t="s">
        <v>10</v>
      </c>
      <c r="F30" s="42" t="s">
        <v>11</v>
      </c>
      <c r="G30" s="65" t="s">
        <v>23</v>
      </c>
      <c r="H30" s="5" t="s">
        <v>86</v>
      </c>
      <c r="I30" s="5" t="s">
        <v>87</v>
      </c>
      <c r="J30" s="5" t="s">
        <v>88</v>
      </c>
      <c r="K30" s="65" t="s">
        <v>24</v>
      </c>
      <c r="L30" s="65" t="s">
        <v>12</v>
      </c>
      <c r="M30" s="65" t="s">
        <v>13</v>
      </c>
      <c r="N30" s="65" t="s">
        <v>14</v>
      </c>
      <c r="O30" s="130"/>
    </row>
    <row r="31" spans="2:30" ht="70.5" customHeight="1">
      <c r="B31" s="92" t="s">
        <v>47</v>
      </c>
      <c r="C31" s="58" t="s">
        <v>67</v>
      </c>
      <c r="D31" s="40" t="s">
        <v>68</v>
      </c>
      <c r="E31" s="7" t="s">
        <v>13</v>
      </c>
      <c r="F31" s="73" t="s">
        <v>31</v>
      </c>
      <c r="G31" s="77">
        <v>0.25</v>
      </c>
      <c r="H31" s="70">
        <v>0</v>
      </c>
      <c r="I31" s="70">
        <v>0</v>
      </c>
      <c r="J31" s="70">
        <v>7.0000000000000007E-2</v>
      </c>
      <c r="K31" s="70">
        <f>SUM(H31:J31)</f>
        <v>7.0000000000000007E-2</v>
      </c>
      <c r="L31" s="48">
        <f>+K31-G31</f>
        <v>-0.18</v>
      </c>
      <c r="M31" s="48">
        <f>K31/G31</f>
        <v>0.28000000000000003</v>
      </c>
      <c r="N31" s="49" t="str">
        <f>IF(M31&lt;$AB$13,"T", IF(M31&lt;$AC$13,"R",IF(M31&gt;$AD$13,"P")))</f>
        <v>T</v>
      </c>
      <c r="O31" s="59" t="s">
        <v>78</v>
      </c>
    </row>
    <row r="32" spans="2:30" ht="145.5" customHeight="1">
      <c r="B32" s="85" t="s">
        <v>69</v>
      </c>
      <c r="C32" s="47" t="s">
        <v>48</v>
      </c>
      <c r="D32" s="40" t="s">
        <v>53</v>
      </c>
      <c r="E32" s="7" t="s">
        <v>13</v>
      </c>
      <c r="F32" s="28" t="s">
        <v>74</v>
      </c>
      <c r="G32" s="77">
        <v>0.2</v>
      </c>
      <c r="H32" s="70">
        <v>0</v>
      </c>
      <c r="I32" s="70">
        <v>0</v>
      </c>
      <c r="J32" s="70">
        <v>0</v>
      </c>
      <c r="K32" s="70">
        <f>SUM(H32:J32)</f>
        <v>0</v>
      </c>
      <c r="L32" s="48">
        <f>+K32-G32</f>
        <v>-0.2</v>
      </c>
      <c r="M32" s="48">
        <f>K32/G32</f>
        <v>0</v>
      </c>
      <c r="N32" s="49" t="str">
        <f>IF(M32&lt;$AB$13,"T", IF(M32&lt;$AC$13,"R",IF(M32&gt;$AD$13,"P")))</f>
        <v>T</v>
      </c>
      <c r="O32" s="59" t="s">
        <v>77</v>
      </c>
    </row>
    <row r="33" spans="2:26" ht="17.25" customHeight="1"/>
    <row r="34" spans="2:26" ht="20.25" customHeight="1">
      <c r="B34" s="131" t="s">
        <v>25</v>
      </c>
      <c r="C34" s="132"/>
      <c r="D34" s="132"/>
      <c r="E34" s="132"/>
      <c r="F34" s="132"/>
      <c r="G34" s="132"/>
      <c r="H34" s="132"/>
      <c r="I34" s="132"/>
      <c r="J34" s="132"/>
      <c r="K34" s="132"/>
      <c r="L34" s="132"/>
      <c r="M34" s="132"/>
      <c r="N34" s="132"/>
      <c r="O34" s="133"/>
    </row>
    <row r="35" spans="2:26" ht="47.25" customHeight="1">
      <c r="B35" s="107"/>
      <c r="C35" s="108"/>
      <c r="D35" s="108"/>
      <c r="E35" s="108"/>
      <c r="F35" s="108"/>
      <c r="G35" s="109"/>
      <c r="H35" s="118" t="s">
        <v>5</v>
      </c>
      <c r="I35" s="115"/>
      <c r="J35" s="115"/>
      <c r="K35" s="115"/>
      <c r="L35" s="114" t="s">
        <v>6</v>
      </c>
      <c r="M35" s="126"/>
      <c r="N35" s="127"/>
      <c r="O35" s="116" t="s">
        <v>7</v>
      </c>
    </row>
    <row r="36" spans="2:26" ht="36" customHeight="1">
      <c r="B36" s="5" t="s">
        <v>8</v>
      </c>
      <c r="C36" s="5" t="s">
        <v>9</v>
      </c>
      <c r="D36" s="6" t="s">
        <v>33</v>
      </c>
      <c r="E36" s="6" t="s">
        <v>10</v>
      </c>
      <c r="F36" s="6" t="s">
        <v>11</v>
      </c>
      <c r="G36" s="6" t="s">
        <v>23</v>
      </c>
      <c r="H36" s="5" t="s">
        <v>86</v>
      </c>
      <c r="I36" s="5" t="s">
        <v>87</v>
      </c>
      <c r="J36" s="5" t="s">
        <v>88</v>
      </c>
      <c r="K36" s="6" t="s">
        <v>24</v>
      </c>
      <c r="L36" s="6" t="s">
        <v>12</v>
      </c>
      <c r="M36" s="6" t="s">
        <v>13</v>
      </c>
      <c r="N36" s="6" t="s">
        <v>14</v>
      </c>
      <c r="O36" s="130"/>
    </row>
    <row r="37" spans="2:26" ht="84" customHeight="1">
      <c r="B37" s="93" t="s">
        <v>70</v>
      </c>
      <c r="C37" s="12" t="s">
        <v>36</v>
      </c>
      <c r="D37" s="71" t="s">
        <v>38</v>
      </c>
      <c r="E37" s="82" t="s">
        <v>42</v>
      </c>
      <c r="F37" s="13" t="s">
        <v>49</v>
      </c>
      <c r="G37" s="79">
        <v>1</v>
      </c>
      <c r="H37" s="50">
        <v>0</v>
      </c>
      <c r="I37" s="50">
        <v>0</v>
      </c>
      <c r="J37" s="50">
        <v>1</v>
      </c>
      <c r="K37" s="50">
        <f>SUM(H37:J37)</f>
        <v>1</v>
      </c>
      <c r="L37" s="14">
        <f>+K37-G37</f>
        <v>0</v>
      </c>
      <c r="M37" s="14">
        <f>K37/G37</f>
        <v>1</v>
      </c>
      <c r="N37" s="51" t="str">
        <f t="shared" ref="N37:N42" si="0">IF(M37&lt;$AB$13,"T", IF(M37&lt;$AC$13,"R",IF(M37&gt;$AD$13,"P")))</f>
        <v>P</v>
      </c>
      <c r="O37" s="98" t="s">
        <v>83</v>
      </c>
    </row>
    <row r="38" spans="2:26" ht="117" customHeight="1" thickBot="1">
      <c r="B38" s="94" t="s">
        <v>71</v>
      </c>
      <c r="C38" s="47" t="s">
        <v>60</v>
      </c>
      <c r="D38" s="47" t="s">
        <v>59</v>
      </c>
      <c r="E38" s="46" t="s">
        <v>13</v>
      </c>
      <c r="F38" s="28" t="s">
        <v>61</v>
      </c>
      <c r="G38" s="77">
        <v>0.5</v>
      </c>
      <c r="H38" s="52">
        <v>0</v>
      </c>
      <c r="I38" s="53">
        <v>0</v>
      </c>
      <c r="J38" s="53">
        <v>0.5</v>
      </c>
      <c r="K38" s="52">
        <f>SUM(H38:J38)</f>
        <v>0.5</v>
      </c>
      <c r="L38" s="48">
        <f t="shared" ref="L38:L42" si="1">+K38-G38</f>
        <v>0</v>
      </c>
      <c r="M38" s="48">
        <f>K38/G38</f>
        <v>1</v>
      </c>
      <c r="N38" s="49" t="str">
        <f t="shared" si="0"/>
        <v>P</v>
      </c>
      <c r="O38" s="99" t="s">
        <v>81</v>
      </c>
    </row>
    <row r="39" spans="2:26" ht="165.75" customHeight="1" thickBot="1">
      <c r="B39" s="128" t="s">
        <v>72</v>
      </c>
      <c r="C39" s="95" t="s">
        <v>50</v>
      </c>
      <c r="D39" s="89" t="s">
        <v>66</v>
      </c>
      <c r="E39" s="46" t="s">
        <v>42</v>
      </c>
      <c r="F39" s="119" t="s">
        <v>56</v>
      </c>
      <c r="G39" s="80">
        <v>100</v>
      </c>
      <c r="H39" s="52">
        <v>51</v>
      </c>
      <c r="I39" s="52">
        <v>26</v>
      </c>
      <c r="J39" s="52">
        <v>40</v>
      </c>
      <c r="K39" s="52">
        <f>SUM(H39:J39)</f>
        <v>117</v>
      </c>
      <c r="L39" s="84">
        <f>+K39-G39</f>
        <v>17</v>
      </c>
      <c r="M39" s="48">
        <f>K39/G39</f>
        <v>1.17</v>
      </c>
      <c r="N39" s="49" t="str">
        <f t="shared" si="0"/>
        <v>P</v>
      </c>
      <c r="O39" s="97" t="s">
        <v>82</v>
      </c>
      <c r="Z39" s="4" t="s">
        <v>40</v>
      </c>
    </row>
    <row r="40" spans="2:26" ht="129" customHeight="1" thickBot="1">
      <c r="B40" s="121"/>
      <c r="C40" s="96" t="s">
        <v>32</v>
      </c>
      <c r="D40" s="89" t="s">
        <v>65</v>
      </c>
      <c r="E40" s="87" t="s">
        <v>42</v>
      </c>
      <c r="F40" s="129"/>
      <c r="G40" s="80">
        <v>84</v>
      </c>
      <c r="H40" s="52">
        <v>0</v>
      </c>
      <c r="I40" s="52">
        <v>0</v>
      </c>
      <c r="J40" s="52">
        <v>0</v>
      </c>
      <c r="K40" s="52">
        <f>SUM(H40:J40)</f>
        <v>0</v>
      </c>
      <c r="L40" s="84">
        <f t="shared" si="1"/>
        <v>-84</v>
      </c>
      <c r="M40" s="48">
        <f>K40/G40</f>
        <v>0</v>
      </c>
      <c r="N40" s="49" t="str">
        <f t="shared" si="0"/>
        <v>T</v>
      </c>
      <c r="O40" s="100" t="s">
        <v>82</v>
      </c>
    </row>
    <row r="41" spans="2:26" ht="120" customHeight="1">
      <c r="B41" s="121"/>
      <c r="C41" s="96" t="s">
        <v>63</v>
      </c>
      <c r="D41" s="88" t="s">
        <v>64</v>
      </c>
      <c r="E41" s="46" t="s">
        <v>42</v>
      </c>
      <c r="F41" s="120"/>
      <c r="G41" s="80">
        <v>30</v>
      </c>
      <c r="H41" s="52">
        <v>0</v>
      </c>
      <c r="I41" s="52">
        <v>0</v>
      </c>
      <c r="J41" s="52">
        <v>19</v>
      </c>
      <c r="K41" s="52">
        <f>SUM(H41:J41)</f>
        <v>19</v>
      </c>
      <c r="L41" s="84">
        <f t="shared" si="1"/>
        <v>-11</v>
      </c>
      <c r="M41" s="48">
        <f>K41/G41</f>
        <v>0.6333333333333333</v>
      </c>
      <c r="N41" s="49" t="str">
        <f>IF(M41&lt;$AB$13,"T", IF(M41&lt;$AC$13,"R",IF(M41&gt;$AD$13,"P")))</f>
        <v>T</v>
      </c>
      <c r="O41" s="100" t="s">
        <v>82</v>
      </c>
    </row>
    <row r="42" spans="2:26" ht="205.9" customHeight="1">
      <c r="B42" s="85" t="s">
        <v>73</v>
      </c>
      <c r="C42" s="47" t="s">
        <v>52</v>
      </c>
      <c r="D42" s="39" t="s">
        <v>54</v>
      </c>
      <c r="E42" s="46" t="s">
        <v>13</v>
      </c>
      <c r="F42" s="28" t="s">
        <v>51</v>
      </c>
      <c r="G42" s="77">
        <v>0.25</v>
      </c>
      <c r="H42" s="54">
        <v>0</v>
      </c>
      <c r="I42" s="54">
        <v>0.1</v>
      </c>
      <c r="J42" s="54">
        <v>0.15</v>
      </c>
      <c r="K42" s="53">
        <v>0.25</v>
      </c>
      <c r="L42" s="48">
        <f t="shared" si="1"/>
        <v>0</v>
      </c>
      <c r="M42" s="48">
        <v>1</v>
      </c>
      <c r="N42" s="49" t="str">
        <f t="shared" si="0"/>
        <v>P</v>
      </c>
      <c r="O42" s="94" t="s">
        <v>58</v>
      </c>
      <c r="P42" s="94"/>
      <c r="Q42" s="94" t="s">
        <v>58</v>
      </c>
      <c r="R42" s="94" t="s">
        <v>58</v>
      </c>
      <c r="S42" s="94" t="s">
        <v>58</v>
      </c>
      <c r="T42" s="94" t="s">
        <v>58</v>
      </c>
      <c r="U42" s="94" t="s">
        <v>58</v>
      </c>
      <c r="V42" s="94" t="s">
        <v>58</v>
      </c>
      <c r="W42" s="94" t="s">
        <v>58</v>
      </c>
      <c r="X42" s="94" t="s">
        <v>58</v>
      </c>
      <c r="Y42" s="94" t="s">
        <v>58</v>
      </c>
      <c r="Z42" s="94"/>
    </row>
    <row r="43" spans="2:26" ht="11.25" customHeight="1"/>
  </sheetData>
  <mergeCells count="38">
    <mergeCell ref="B39:B41"/>
    <mergeCell ref="F39:F41"/>
    <mergeCell ref="B19:O19"/>
    <mergeCell ref="B25:O25"/>
    <mergeCell ref="B21:G21"/>
    <mergeCell ref="H21:K21"/>
    <mergeCell ref="B20:O20"/>
    <mergeCell ref="O35:O36"/>
    <mergeCell ref="O29:O30"/>
    <mergeCell ref="L21:N21"/>
    <mergeCell ref="B26:O26"/>
    <mergeCell ref="O21:O22"/>
    <mergeCell ref="B27:O27"/>
    <mergeCell ref="B34:O34"/>
    <mergeCell ref="B28:O28"/>
    <mergeCell ref="B29:G29"/>
    <mergeCell ref="H29:K29"/>
    <mergeCell ref="L29:N29"/>
    <mergeCell ref="B35:G35"/>
    <mergeCell ref="H35:K35"/>
    <mergeCell ref="L35:N35"/>
    <mergeCell ref="B2:O2"/>
    <mergeCell ref="B3:O3"/>
    <mergeCell ref="B4:O4"/>
    <mergeCell ref="B7:O7"/>
    <mergeCell ref="B8:O8"/>
    <mergeCell ref="B5:O5"/>
    <mergeCell ref="B6:O6"/>
    <mergeCell ref="B9:O9"/>
    <mergeCell ref="B10:O10"/>
    <mergeCell ref="B11:G11"/>
    <mergeCell ref="B17:O17"/>
    <mergeCell ref="B18:O18"/>
    <mergeCell ref="L11:N11"/>
    <mergeCell ref="O11:O12"/>
    <mergeCell ref="H11:K11"/>
    <mergeCell ref="F14:F15"/>
    <mergeCell ref="B14:B15"/>
  </mergeCells>
  <conditionalFormatting sqref="N37 N13:N16 N23:N24">
    <cfRule type="containsText" dxfId="20" priority="3142" stopIfTrue="1" operator="containsText" text="P">
      <formula>NOT(ISERROR(SEARCH("P",N13)))</formula>
    </cfRule>
    <cfRule type="containsText" dxfId="19" priority="3143" stopIfTrue="1" operator="containsText" text="R">
      <formula>NOT(ISERROR(SEARCH("R",N13)))</formula>
    </cfRule>
    <cfRule type="containsText" dxfId="18" priority="3144" operator="containsText" text="T">
      <formula>NOT(ISERROR(SEARCH("T",N13)))</formula>
    </cfRule>
  </conditionalFormatting>
  <conditionalFormatting sqref="N15">
    <cfRule type="iconSet" priority="3134">
      <iconSet iconSet="3Symbols2">
        <cfvo type="percent" val="0"/>
        <cfvo type="percent" val="0.74"/>
        <cfvo type="percent" val="0.85"/>
      </iconSet>
    </cfRule>
  </conditionalFormatting>
  <conditionalFormatting sqref="N13">
    <cfRule type="iconSet" priority="3100">
      <iconSet iconSet="3Symbols2">
        <cfvo type="percent" val="0"/>
        <cfvo type="percent" val="0.74"/>
        <cfvo type="percent" val="0.85"/>
      </iconSet>
    </cfRule>
  </conditionalFormatting>
  <conditionalFormatting sqref="N16">
    <cfRule type="iconSet" priority="5987">
      <iconSet iconSet="3Symbols2">
        <cfvo type="percent" val="0"/>
        <cfvo type="percent" val="0.74"/>
        <cfvo type="percent" val="0.85"/>
      </iconSet>
    </cfRule>
  </conditionalFormatting>
  <conditionalFormatting sqref="N37">
    <cfRule type="iconSet" priority="55">
      <iconSet iconSet="3Symbols2">
        <cfvo type="percent" val="0"/>
        <cfvo type="percent" val="0.74"/>
        <cfvo type="percent" val="0.85"/>
      </iconSet>
    </cfRule>
  </conditionalFormatting>
  <conditionalFormatting sqref="N23:N24">
    <cfRule type="iconSet" priority="6001">
      <iconSet iconSet="3Symbols2">
        <cfvo type="percent" val="0"/>
        <cfvo type="percent" val="0.74"/>
        <cfvo type="percent" val="0.85"/>
      </iconSet>
    </cfRule>
  </conditionalFormatting>
  <conditionalFormatting sqref="N15:N16">
    <cfRule type="iconSet" priority="6021">
      <iconSet iconSet="3Symbols2">
        <cfvo type="percent" val="0"/>
        <cfvo type="percent" val="0.74"/>
        <cfvo type="percent" val="0.85"/>
      </iconSet>
    </cfRule>
  </conditionalFormatting>
  <conditionalFormatting sqref="N42">
    <cfRule type="containsText" dxfId="17" priority="36" stopIfTrue="1" operator="containsText" text="P">
      <formula>NOT(ISERROR(SEARCH("P",N42)))</formula>
    </cfRule>
    <cfRule type="containsText" dxfId="16" priority="37" stopIfTrue="1" operator="containsText" text="R">
      <formula>NOT(ISERROR(SEARCH("R",N42)))</formula>
    </cfRule>
    <cfRule type="containsText" dxfId="15" priority="38" operator="containsText" text="T">
      <formula>NOT(ISERROR(SEARCH("T",N42)))</formula>
    </cfRule>
  </conditionalFormatting>
  <conditionalFormatting sqref="N42">
    <cfRule type="iconSet" priority="35">
      <iconSet iconSet="3Symbols2">
        <cfvo type="percent" val="0"/>
        <cfvo type="percent" val="0.74"/>
        <cfvo type="percent" val="0.85"/>
      </iconSet>
    </cfRule>
  </conditionalFormatting>
  <conditionalFormatting sqref="N42">
    <cfRule type="containsText" dxfId="14" priority="32" stopIfTrue="1" operator="containsText" text="P">
      <formula>NOT(ISERROR(SEARCH("P",N42)))</formula>
    </cfRule>
    <cfRule type="containsText" dxfId="13" priority="33" stopIfTrue="1" operator="containsText" text="R">
      <formula>NOT(ISERROR(SEARCH("R",N42)))</formula>
    </cfRule>
    <cfRule type="containsText" dxfId="12" priority="34" operator="containsText" text="T">
      <formula>NOT(ISERROR(SEARCH("T",N42)))</formula>
    </cfRule>
  </conditionalFormatting>
  <conditionalFormatting sqref="N42">
    <cfRule type="iconSet" priority="31">
      <iconSet iconSet="3Symbols2">
        <cfvo type="percent" val="0"/>
        <cfvo type="percent" val="0.74"/>
        <cfvo type="percent" val="0.85"/>
      </iconSet>
    </cfRule>
  </conditionalFormatting>
  <conditionalFormatting sqref="N14">
    <cfRule type="iconSet" priority="6028">
      <iconSet iconSet="3Symbols2">
        <cfvo type="percent" val="0"/>
        <cfvo type="percent" val="0.74"/>
        <cfvo type="percent" val="0.85"/>
      </iconSet>
    </cfRule>
  </conditionalFormatting>
  <conditionalFormatting sqref="N23">
    <cfRule type="iconSet" priority="6037">
      <iconSet iconSet="3Symbols2">
        <cfvo type="percent" val="0"/>
        <cfvo type="percent" val="0.74"/>
        <cfvo type="percent" val="0.85"/>
      </iconSet>
    </cfRule>
  </conditionalFormatting>
  <conditionalFormatting sqref="N32">
    <cfRule type="containsText" dxfId="11" priority="14" stopIfTrue="1" operator="containsText" text="P">
      <formula>NOT(ISERROR(SEARCH("P",N32)))</formula>
    </cfRule>
    <cfRule type="containsText" dxfId="10" priority="15" stopIfTrue="1" operator="containsText" text="R">
      <formula>NOT(ISERROR(SEARCH("R",N32)))</formula>
    </cfRule>
    <cfRule type="containsText" dxfId="9" priority="16" operator="containsText" text="T">
      <formula>NOT(ISERROR(SEARCH("T",N32)))</formula>
    </cfRule>
  </conditionalFormatting>
  <conditionalFormatting sqref="N32">
    <cfRule type="iconSet" priority="13">
      <iconSet iconSet="3Symbols2">
        <cfvo type="percent" val="0"/>
        <cfvo type="percent" val="0.74"/>
        <cfvo type="percent" val="0.85"/>
      </iconSet>
    </cfRule>
  </conditionalFormatting>
  <conditionalFormatting sqref="N38">
    <cfRule type="containsText" dxfId="8" priority="10" stopIfTrue="1" operator="containsText" text="P">
      <formula>NOT(ISERROR(SEARCH("P",N38)))</formula>
    </cfRule>
    <cfRule type="containsText" dxfId="7" priority="11" stopIfTrue="1" operator="containsText" text="R">
      <formula>NOT(ISERROR(SEARCH("R",N38)))</formula>
    </cfRule>
    <cfRule type="containsText" dxfId="6" priority="12" operator="containsText" text="T">
      <formula>NOT(ISERROR(SEARCH("T",N38)))</formula>
    </cfRule>
  </conditionalFormatting>
  <conditionalFormatting sqref="N38">
    <cfRule type="iconSet" priority="9">
      <iconSet iconSet="3Symbols2">
        <cfvo type="percent" val="0"/>
        <cfvo type="percent" val="0.74"/>
        <cfvo type="percent" val="0.85"/>
      </iconSet>
    </cfRule>
  </conditionalFormatting>
  <conditionalFormatting sqref="N39:N41">
    <cfRule type="containsText" dxfId="5" priority="6" stopIfTrue="1" operator="containsText" text="P">
      <formula>NOT(ISERROR(SEARCH("P",N39)))</formula>
    </cfRule>
    <cfRule type="containsText" dxfId="4" priority="7" stopIfTrue="1" operator="containsText" text="R">
      <formula>NOT(ISERROR(SEARCH("R",N39)))</formula>
    </cfRule>
    <cfRule type="containsText" dxfId="3" priority="8" operator="containsText" text="T">
      <formula>NOT(ISERROR(SEARCH("T",N39)))</formula>
    </cfRule>
  </conditionalFormatting>
  <conditionalFormatting sqref="N39:N41">
    <cfRule type="iconSet" priority="5">
      <iconSet iconSet="3Symbols2">
        <cfvo type="percent" val="0"/>
        <cfvo type="percent" val="0.74"/>
        <cfvo type="percent" val="0.85"/>
      </iconSet>
    </cfRule>
  </conditionalFormatting>
  <conditionalFormatting sqref="N31">
    <cfRule type="containsText" dxfId="2" priority="2" stopIfTrue="1" operator="containsText" text="P">
      <formula>NOT(ISERROR(SEARCH("P",N31)))</formula>
    </cfRule>
    <cfRule type="containsText" dxfId="1" priority="3" stopIfTrue="1" operator="containsText" text="R">
      <formula>NOT(ISERROR(SEARCH("R",N31)))</formula>
    </cfRule>
    <cfRule type="containsText" dxfId="0" priority="4" operator="containsText" text="T">
      <formula>NOT(ISERROR(SEARCH("T",N31)))</formula>
    </cfRule>
  </conditionalFormatting>
  <conditionalFormatting sqref="N31">
    <cfRule type="iconSet" priority="1">
      <iconSet iconSet="3Symbols2">
        <cfvo type="percent" val="0"/>
        <cfvo type="percent" val="0.74"/>
        <cfvo type="percent" val="0.85"/>
      </iconSet>
    </cfRule>
  </conditionalFormatting>
  <printOptions horizontalCentered="1" verticalCentered="1"/>
  <pageMargins left="0.15748031496062992" right="0.23622047244094491" top="0.23622047244094491" bottom="0.19685039370078741" header="0.23622047244094491" footer="0.31496062992125984"/>
  <pageSetup scale="55" fitToHeight="0" orientation="landscape" r:id="rId1"/>
  <headerFooter>
    <oddFooter xml:space="preserve">&amp;L&amp;"Tahoma,Cursiva"&amp;8Departamento de Planificación y Desarrollo&amp;R&amp;P/&amp;N
&amp;D
</oddFooter>
  </headerFooter>
  <rowBreaks count="3" manualBreakCount="3">
    <brk id="15" min="1" max="14" man="1"/>
    <brk id="24" min="1" max="14" man="1"/>
    <brk id="32"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Monitoreo ABRIL-JUN 2020</vt:lpstr>
      <vt:lpstr>'Monitoreo ABRIL-JUN 2020'!Print_Area</vt:lpstr>
      <vt:lpstr>'Monitoreo ABRIL-JUN 2020'!Print_Titles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malcantara</dc:creator>
  <cp:lastModifiedBy>PROPIEDAD DE</cp:lastModifiedBy>
  <cp:lastPrinted>2020-07-10T14:42:50Z</cp:lastPrinted>
  <dcterms:created xsi:type="dcterms:W3CDTF">2013-09-19T16:02:08Z</dcterms:created>
  <dcterms:modified xsi:type="dcterms:W3CDTF">2020-07-10T14:47:39Z</dcterms:modified>
</cp:coreProperties>
</file>