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AGOSTO 2024\Presupuesto\"/>
    </mc:Choice>
  </mc:AlternateContent>
  <bookViews>
    <workbookView xWindow="-120" yWindow="-120" windowWidth="29040" windowHeight="15840"/>
  </bookViews>
  <sheets>
    <sheet name="-Ejecucion del presupuesto ag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E12" i="2" s="1"/>
  <c r="E55" i="2"/>
  <c r="E54" i="2" s="1"/>
  <c r="E26" i="2"/>
  <c r="E23" i="2"/>
  <c r="E84" i="2"/>
  <c r="E81" i="2"/>
  <c r="E78" i="2"/>
  <c r="E77" i="2"/>
  <c r="E72" i="2"/>
  <c r="E69" i="2"/>
  <c r="E64" i="2"/>
  <c r="E59" i="2"/>
  <c r="E47" i="2"/>
  <c r="E46" i="2" s="1"/>
  <c r="E38" i="2" s="1"/>
  <c r="E37" i="2"/>
  <c r="E28" i="2"/>
  <c r="E17" i="2"/>
  <c r="E13" i="2"/>
  <c r="E18" i="2" l="1"/>
  <c r="E76" i="2"/>
  <c r="E86" i="2" s="1"/>
  <c r="D84" i="2"/>
  <c r="D81" i="2"/>
  <c r="D78" i="2"/>
  <c r="D77" i="2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<sst xmlns="http://schemas.openxmlformats.org/spreadsheetml/2006/main" count="103" uniqueCount="103">
  <si>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</si>
  <si>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</si>
  <si>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</si>
  <si>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</si>
  <si>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</si>
  <si>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</si>
  <si>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</si>
  <si>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</si>
  <si>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</si>
  <si>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</si>
  <si>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</si>
  <si>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</si>
  <si>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</si>
  <si>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</si>
  <si>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</si>
  <si>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</si>
  <si>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</si>
  <si>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</si>
  <si>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</si>
  <si>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</si>
  <si>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</si>
  <si>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</si>
  <si>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</si>
  <si>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</si>
  <si>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</si>
  <si>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</si>
  <si>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</si>
  <si>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</si>
  <si>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</si>
  <si>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</si>
  <si>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</si>
  <si>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</si>
  <si>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</si>
  <si>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</si>
  <si>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</si>
  <si>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</si>
  <si>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</si>
  <si>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</si>
  <si>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</si>
  <si>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</si>
  <si>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</si>
  <si>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</si>
  <si>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</si>
  <si>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</si>
  <si>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</si>
  <si>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</si>
  <si>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</si>
  <si>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</si>
  <si>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</si>
  <si>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</si>
  <si>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</si>
  <si>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</si>
  <si>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</si>
  <si>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</si>
  <si>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</si>
  <si>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</si>
  <si>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</si>
  <si>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</si>
  <si>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</si>
  <si>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</si>
  <si>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</si>
  <si>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</si>
  <si>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</si>
  <si>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</si>
  <si>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</si>
  <si>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</si>
  <si>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</si>
  <si>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</si>
  <si>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</si>
  <si>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</si>
  <si>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</si>
  <si>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</si>
  <si>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</si>
  <si>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</si>
  <si>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</si>
  <si>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</si>
  <si>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</si>
  <si>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</si>
  <si>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</si>
  <si>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</si>
  <si>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</si>
  <si>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</si>
  <si>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</si>
  <si>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</si>
  <si>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</si>
  <si>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</si>
  <si>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</si>
  <si>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</si>
  <si>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</si>
  <si>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</si>
  <si>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</si>
  <si>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</si>
  <si>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</si>
  <si>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</si>
  <si>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</si>
  <si>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</si>
  <si>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</si>
  <si>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</si>
  <si>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</si>
  <si>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2024</t>
  </si>
  <si>
    <t xml:space="preserve">  Enc. Departamento de Presupuesto                                                                                          Director Financiero</t>
  </si>
  <si>
    <t>PREPARADO POR:   Eluvina Mateo Alcantara                                                                           REVISADO POR:   Francisco De león G.</t>
  </si>
  <si>
    <t>Total General: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</si>
</sst>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3" borderId="12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513835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topLeftCell="A4" workbookViewId="0">
      <selection activeCell="C86" sqref="C86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5" width="17" customWidth="1"/>
    <col min="6" max="6" width="13.85546875" customWidth="1"/>
    <col min="7" max="7" width="14.5703125" customWidth="1"/>
    <col min="8" max="8" width="14.42578125" customWidth="1"/>
    <col min="9" max="9" width="15.42578125" customWidth="1"/>
    <col min="10" max="10" width="14.28515625" customWidth="1"/>
    <col min="11" max="11" width="14.5703125" customWidth="1"/>
    <col min="12" max="12" width="14" customWidth="1"/>
    <col min="13" max="13" width="14.140625" customWidth="1"/>
    <col min="14" max="14" width="6.28515625" customWidth="1"/>
    <col min="15" max="15" width="5" customWidth="1"/>
    <col min="16" max="16" width="6" customWidth="1"/>
    <col min="17" max="17" width="6.7109375" customWidth="1"/>
    <col min="18" max="18" width="15" customWidth="1"/>
  </cols>
  <sheetData>
    <row r="3" spans="3:19" ht="28.5" customHeight="1" x14ac:dyDescent="0.25">
      <c r="C3" s="39" t="s">
        <v>96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9" ht="21" customHeight="1" x14ac:dyDescent="0.25">
      <c r="C4" s="37" t="s">
        <v>97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3:19" ht="15.75" x14ac:dyDescent="0.25">
      <c r="C5" s="46" t="s">
        <v>99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1" t="s">
        <v>90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19" ht="15.75" customHeight="1" x14ac:dyDescent="0.25">
      <c r="C7" s="42" t="s">
        <v>75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19" ht="25.5" customHeight="1" x14ac:dyDescent="0.25">
      <c r="C9" s="43" t="s">
        <v>65</v>
      </c>
      <c r="D9" s="44" t="s">
        <v>92</v>
      </c>
      <c r="E9" s="44" t="s">
        <v>91</v>
      </c>
      <c r="F9" s="48" t="s">
        <v>89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43"/>
      <c r="D10" s="45"/>
      <c r="E10" s="45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840870091</v>
      </c>
      <c r="E12" s="11">
        <f>+E13+E14+E15+E16+E17</f>
        <v>940767759</v>
      </c>
      <c r="F12" s="16">
        <f t="shared" ref="F12:L12" si="0">+F13+F14+F15+F16+F17</f>
        <v>55393427.240000002</v>
      </c>
      <c r="G12" s="11">
        <f t="shared" si="0"/>
        <v>59031423.790000007</v>
      </c>
      <c r="H12" s="11">
        <f t="shared" si="0"/>
        <v>56593331.510000005</v>
      </c>
      <c r="I12" s="11">
        <f t="shared" si="0"/>
        <v>87662283.480000004</v>
      </c>
      <c r="J12" s="11">
        <f t="shared" si="0"/>
        <v>65050655.590000004</v>
      </c>
      <c r="K12" s="11">
        <f t="shared" si="0"/>
        <v>58857526.969999999</v>
      </c>
      <c r="L12" s="11">
        <f t="shared" si="0"/>
        <v>58198846.350000001</v>
      </c>
      <c r="M12" s="11">
        <f t="shared" ref="M12:Q12" si="1">+M13+M14+M15+M16+M17</f>
        <v>65749252.579999998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506536747.50999999</v>
      </c>
    </row>
    <row r="13" spans="3:19" x14ac:dyDescent="0.25">
      <c r="C13" s="4" t="s">
        <v>2</v>
      </c>
      <c r="D13" s="12">
        <v>505422490</v>
      </c>
      <c r="E13" s="12">
        <f>505422490+3380000</f>
        <v>508802490</v>
      </c>
      <c r="F13" s="17">
        <v>40359712.109999999</v>
      </c>
      <c r="G13" s="12">
        <v>43846093.270000003</v>
      </c>
      <c r="H13" s="12">
        <v>41508540.770000003</v>
      </c>
      <c r="I13" s="12">
        <v>50506357.75</v>
      </c>
      <c r="J13" s="12">
        <v>41019446.079999998</v>
      </c>
      <c r="K13" s="12">
        <v>42518475.579999998</v>
      </c>
      <c r="L13" s="12">
        <v>42327662.340000004</v>
      </c>
      <c r="M13" s="12">
        <v>38546966.670000002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340633254.56999999</v>
      </c>
    </row>
    <row r="14" spans="3:19" x14ac:dyDescent="0.25">
      <c r="C14" s="4" t="s">
        <v>3</v>
      </c>
      <c r="D14" s="12">
        <v>264346213</v>
      </c>
      <c r="E14" s="12">
        <f>264346213+1037500+95000000</f>
        <v>360383713</v>
      </c>
      <c r="F14" s="17">
        <v>8921917.5</v>
      </c>
      <c r="G14" s="12">
        <v>9011917.5</v>
      </c>
      <c r="H14" s="12">
        <v>9011917.5</v>
      </c>
      <c r="I14" s="12">
        <v>30970330.010000002</v>
      </c>
      <c r="J14" s="12">
        <v>17874736.809999999</v>
      </c>
      <c r="K14" s="12">
        <v>10154317.5</v>
      </c>
      <c r="L14" s="12">
        <v>9635517.5</v>
      </c>
      <c r="M14" s="12">
        <v>9840867.5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105421521.82000001</v>
      </c>
    </row>
    <row r="15" spans="3:19" x14ac:dyDescent="0.25">
      <c r="C15" s="4" t="s">
        <v>4</v>
      </c>
      <c r="D15" s="12">
        <v>2000000</v>
      </c>
      <c r="E15" s="12">
        <v>2000000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36">
        <v>0</v>
      </c>
      <c r="E16" s="36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11204000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11204000</v>
      </c>
    </row>
    <row r="17" spans="3:18" x14ac:dyDescent="0.25">
      <c r="C17" s="4" t="s">
        <v>6</v>
      </c>
      <c r="D17" s="12">
        <v>69101388</v>
      </c>
      <c r="E17" s="12">
        <f>69101388+480168</f>
        <v>69581556</v>
      </c>
      <c r="F17" s="17">
        <v>6111797.6299999999</v>
      </c>
      <c r="G17" s="12">
        <v>6173413.0199999996</v>
      </c>
      <c r="H17" s="12">
        <v>6072873.2400000002</v>
      </c>
      <c r="I17" s="12">
        <v>6185595.7199999997</v>
      </c>
      <c r="J17" s="12">
        <v>6156472.7000000002</v>
      </c>
      <c r="K17" s="12">
        <v>6184733.8899999997</v>
      </c>
      <c r="L17" s="12">
        <v>6235666.5099999998</v>
      </c>
      <c r="M17" s="12">
        <v>6157418.4100000001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49277971.11999999</v>
      </c>
    </row>
    <row r="18" spans="3:18" x14ac:dyDescent="0.25">
      <c r="C18" s="3" t="s">
        <v>7</v>
      </c>
      <c r="D18" s="11">
        <f>+D19+D20+D21+D22+D23+D24+D25+D26+D27</f>
        <v>66126656</v>
      </c>
      <c r="E18" s="11">
        <f>+E19+E20+E21+E22+E23+E24+E25+E26+E27</f>
        <v>63290869</v>
      </c>
      <c r="F18" s="16">
        <f t="shared" ref="F18:L18" si="4">+F19+F20+F21+F22+F23+F24+F25+F26+F27</f>
        <v>967141.54999999993</v>
      </c>
      <c r="G18" s="11">
        <f t="shared" si="4"/>
        <v>6773960.2000000011</v>
      </c>
      <c r="H18" s="11">
        <f t="shared" si="4"/>
        <v>2475409.3899999997</v>
      </c>
      <c r="I18" s="11">
        <f t="shared" si="4"/>
        <v>6888237.870000001</v>
      </c>
      <c r="J18" s="11">
        <f t="shared" si="4"/>
        <v>3879478.23</v>
      </c>
      <c r="K18" s="11">
        <f t="shared" si="4"/>
        <v>4168227.94</v>
      </c>
      <c r="L18" s="11">
        <f t="shared" si="4"/>
        <v>5432692.7400000002</v>
      </c>
      <c r="M18" s="11">
        <f t="shared" ref="M18:Q18" si="5">+M19+M20+M21+M22+M23+M24+M25+M26+M27</f>
        <v>6159431.8000000007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36744579.719999999</v>
      </c>
    </row>
    <row r="19" spans="3:18" x14ac:dyDescent="0.25">
      <c r="C19" s="4" t="s">
        <v>8</v>
      </c>
      <c r="D19" s="12">
        <v>12171531</v>
      </c>
      <c r="E19" s="12">
        <v>12171531</v>
      </c>
      <c r="F19" s="17">
        <v>8612.58</v>
      </c>
      <c r="G19" s="12">
        <v>1475139.38</v>
      </c>
      <c r="H19" s="12">
        <v>1498092.24</v>
      </c>
      <c r="I19" s="12">
        <v>1573473.39</v>
      </c>
      <c r="J19" s="12">
        <v>1365068.9</v>
      </c>
      <c r="K19" s="12">
        <v>711804.76</v>
      </c>
      <c r="L19" s="12">
        <v>2543731.0699999998</v>
      </c>
      <c r="M19" s="12">
        <v>1670574.1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10846496.42</v>
      </c>
    </row>
    <row r="20" spans="3:18" x14ac:dyDescent="0.25">
      <c r="C20" s="4" t="s">
        <v>9</v>
      </c>
      <c r="D20" s="12">
        <v>598125</v>
      </c>
      <c r="E20" s="12">
        <v>598125</v>
      </c>
      <c r="F20" s="18">
        <v>0</v>
      </c>
      <c r="G20" s="12">
        <v>7080</v>
      </c>
      <c r="H20" s="12">
        <v>10167.14</v>
      </c>
      <c r="I20" s="12">
        <v>0</v>
      </c>
      <c r="J20" s="12">
        <v>77243.72</v>
      </c>
      <c r="K20" s="12">
        <v>627935.23</v>
      </c>
      <c r="L20" s="12">
        <v>660408</v>
      </c>
      <c r="M20" s="12">
        <v>920400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2303234.09</v>
      </c>
    </row>
    <row r="21" spans="3:18" x14ac:dyDescent="0.25">
      <c r="C21" s="4" t="s">
        <v>10</v>
      </c>
      <c r="D21" s="12">
        <v>10000000</v>
      </c>
      <c r="E21" s="12">
        <v>10000000</v>
      </c>
      <c r="F21" s="18">
        <v>0</v>
      </c>
      <c r="G21" s="13">
        <v>0</v>
      </c>
      <c r="H21" s="12">
        <v>0</v>
      </c>
      <c r="I21" s="12">
        <v>827363.18</v>
      </c>
      <c r="J21" s="12">
        <v>885843.79</v>
      </c>
      <c r="K21" s="12">
        <v>878635.72</v>
      </c>
      <c r="L21" s="12">
        <v>888792.66</v>
      </c>
      <c r="M21" s="12">
        <v>850156.29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4330791.6400000006</v>
      </c>
    </row>
    <row r="22" spans="3:18" x14ac:dyDescent="0.25">
      <c r="C22" s="4" t="s">
        <v>11</v>
      </c>
      <c r="D22" s="12">
        <v>250000</v>
      </c>
      <c r="E22" s="12">
        <v>250000</v>
      </c>
      <c r="F22" s="18">
        <v>0</v>
      </c>
      <c r="G22" s="13">
        <v>0</v>
      </c>
      <c r="H22" s="12">
        <v>5940</v>
      </c>
      <c r="I22" s="13">
        <v>0</v>
      </c>
      <c r="J22" s="13">
        <v>0</v>
      </c>
      <c r="K22" s="12">
        <v>4040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9980</v>
      </c>
    </row>
    <row r="23" spans="3:18" x14ac:dyDescent="0.25">
      <c r="C23" s="4" t="s">
        <v>12</v>
      </c>
      <c r="D23" s="12">
        <v>22070000</v>
      </c>
      <c r="E23" s="12">
        <f>22070000-3000000</f>
        <v>19070000</v>
      </c>
      <c r="F23" s="17">
        <v>0</v>
      </c>
      <c r="G23" s="12">
        <v>241600</v>
      </c>
      <c r="H23" s="12">
        <v>0</v>
      </c>
      <c r="I23" s="12">
        <v>551843.52</v>
      </c>
      <c r="J23" s="12">
        <v>0</v>
      </c>
      <c r="K23" s="12">
        <v>0</v>
      </c>
      <c r="L23" s="12">
        <v>193520</v>
      </c>
      <c r="M23" s="12">
        <v>1873368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2860331.52</v>
      </c>
    </row>
    <row r="24" spans="3:18" x14ac:dyDescent="0.25">
      <c r="C24" s="4" t="s">
        <v>13</v>
      </c>
      <c r="D24" s="12">
        <v>12000000</v>
      </c>
      <c r="E24" s="12">
        <v>12000000</v>
      </c>
      <c r="F24" s="17">
        <v>921528.97</v>
      </c>
      <c r="G24" s="12">
        <v>4600029.82</v>
      </c>
      <c r="H24" s="12">
        <v>709936.01</v>
      </c>
      <c r="I24" s="12">
        <v>713442.93</v>
      </c>
      <c r="J24" s="12">
        <v>877892.48</v>
      </c>
      <c r="K24" s="12">
        <v>797151.15</v>
      </c>
      <c r="L24" s="12">
        <v>794396.85</v>
      </c>
      <c r="M24" s="12">
        <v>135464.94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9549843.1499999985</v>
      </c>
    </row>
    <row r="25" spans="3:18" x14ac:dyDescent="0.25">
      <c r="C25" s="4" t="s">
        <v>14</v>
      </c>
      <c r="D25" s="12">
        <v>4777000</v>
      </c>
      <c r="E25" s="12">
        <v>4777000</v>
      </c>
      <c r="F25" s="18">
        <v>0</v>
      </c>
      <c r="G25" s="12">
        <v>41604.480000000003</v>
      </c>
      <c r="H25" s="12">
        <v>45679.57</v>
      </c>
      <c r="I25" s="13">
        <v>3009089.45</v>
      </c>
      <c r="J25" s="12">
        <v>76049.63</v>
      </c>
      <c r="K25" s="12">
        <v>77023.539999999994</v>
      </c>
      <c r="L25" s="12">
        <v>82062</v>
      </c>
      <c r="M25" s="12">
        <v>182585.67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3514094.34</v>
      </c>
    </row>
    <row r="26" spans="3:18" x14ac:dyDescent="0.25">
      <c r="C26" s="4" t="s">
        <v>15</v>
      </c>
      <c r="D26" s="12">
        <v>3860000</v>
      </c>
      <c r="E26" s="12">
        <f>3860000+440000-275787</f>
        <v>4024213</v>
      </c>
      <c r="F26" s="17">
        <v>37000</v>
      </c>
      <c r="G26" s="12">
        <v>10000</v>
      </c>
      <c r="H26" s="12">
        <v>3019.64</v>
      </c>
      <c r="I26" s="12">
        <v>0</v>
      </c>
      <c r="J26" s="12">
        <v>276478.25</v>
      </c>
      <c r="K26" s="12">
        <v>171887.54</v>
      </c>
      <c r="L26" s="12">
        <v>112459.84</v>
      </c>
      <c r="M26" s="12">
        <v>70500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681345.27</v>
      </c>
    </row>
    <row r="27" spans="3:18" x14ac:dyDescent="0.25">
      <c r="C27" s="4" t="s">
        <v>16</v>
      </c>
      <c r="D27" s="12">
        <v>400000</v>
      </c>
      <c r="E27" s="12">
        <v>400000</v>
      </c>
      <c r="F27" s="18">
        <v>0</v>
      </c>
      <c r="G27" s="12">
        <v>398506.52</v>
      </c>
      <c r="H27" s="12">
        <v>202574.79</v>
      </c>
      <c r="I27" s="12">
        <v>213025.4</v>
      </c>
      <c r="J27" s="12">
        <v>320901.46000000002</v>
      </c>
      <c r="K27" s="12">
        <v>899750</v>
      </c>
      <c r="L27" s="12">
        <v>157322.32</v>
      </c>
      <c r="M27" s="12">
        <v>456382.8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2648463.29</v>
      </c>
    </row>
    <row r="28" spans="3:18" x14ac:dyDescent="0.25">
      <c r="C28" s="3" t="s">
        <v>17</v>
      </c>
      <c r="D28" s="11">
        <f>+D29+D30+D31+D32+D33+D34+D35+D36+D37</f>
        <v>34266664</v>
      </c>
      <c r="E28" s="11">
        <f>+E29+E30+E31+E32+E33+E34+E35+E36+E37</f>
        <v>34399164</v>
      </c>
      <c r="F28" s="16">
        <f t="shared" ref="F28:L28" si="7">+F29+F30+F31+F32+F33+F34+F35+F36+F37</f>
        <v>19680</v>
      </c>
      <c r="G28" s="11">
        <f t="shared" si="7"/>
        <v>265144</v>
      </c>
      <c r="H28" s="11">
        <f t="shared" si="7"/>
        <v>4254941.38</v>
      </c>
      <c r="I28" s="11">
        <f t="shared" si="7"/>
        <v>4002510.7</v>
      </c>
      <c r="J28" s="11">
        <f t="shared" si="7"/>
        <v>1746082.47</v>
      </c>
      <c r="K28" s="11">
        <f t="shared" si="7"/>
        <v>603890.68999999994</v>
      </c>
      <c r="L28" s="11">
        <f t="shared" si="7"/>
        <v>5660507.46</v>
      </c>
      <c r="M28" s="11">
        <f t="shared" ref="M28:Q28" si="8">+M29+M30+M31+M32+M33+M34+M35+M36+M37</f>
        <v>4282197.76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20834954.460000001</v>
      </c>
    </row>
    <row r="29" spans="3:18" x14ac:dyDescent="0.25">
      <c r="C29" s="4" t="s">
        <v>18</v>
      </c>
      <c r="D29" s="12">
        <v>1683000</v>
      </c>
      <c r="E29" s="12">
        <v>1683000</v>
      </c>
      <c r="F29" s="17">
        <v>19680</v>
      </c>
      <c r="G29" s="12">
        <v>10500</v>
      </c>
      <c r="H29" s="12">
        <v>204986</v>
      </c>
      <c r="I29" s="12">
        <v>425442.56</v>
      </c>
      <c r="J29" s="12">
        <v>87858.96</v>
      </c>
      <c r="K29" s="12">
        <v>16309.87</v>
      </c>
      <c r="L29" s="12">
        <v>72257.850000000006</v>
      </c>
      <c r="M29" s="12">
        <v>32340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869375.24</v>
      </c>
    </row>
    <row r="30" spans="3:18" x14ac:dyDescent="0.25">
      <c r="C30" s="4" t="s">
        <v>19</v>
      </c>
      <c r="D30" s="12">
        <v>2450000</v>
      </c>
      <c r="E30" s="12">
        <v>2450000</v>
      </c>
      <c r="F30" s="17">
        <v>0</v>
      </c>
      <c r="G30" s="12">
        <v>0</v>
      </c>
      <c r="H30" s="12">
        <v>76700</v>
      </c>
      <c r="I30" s="12">
        <v>0</v>
      </c>
      <c r="J30" s="12">
        <v>8000.09</v>
      </c>
      <c r="K30" s="12">
        <v>0</v>
      </c>
      <c r="L30" s="12">
        <v>635405.66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720105.75</v>
      </c>
    </row>
    <row r="31" spans="3:18" x14ac:dyDescent="0.25">
      <c r="C31" s="4" t="s">
        <v>20</v>
      </c>
      <c r="D31" s="12">
        <v>3885300</v>
      </c>
      <c r="E31" s="12">
        <v>3885300</v>
      </c>
      <c r="F31" s="17">
        <v>0</v>
      </c>
      <c r="G31" s="12">
        <v>0</v>
      </c>
      <c r="H31" s="12">
        <v>8879</v>
      </c>
      <c r="I31" s="12">
        <v>880541.8</v>
      </c>
      <c r="J31" s="12">
        <v>27675</v>
      </c>
      <c r="K31" s="12">
        <v>454037</v>
      </c>
      <c r="L31" s="12">
        <v>89975</v>
      </c>
      <c r="M31" s="12">
        <v>605839.56000000006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2066947.36</v>
      </c>
    </row>
    <row r="32" spans="3:18" x14ac:dyDescent="0.25">
      <c r="C32" s="4" t="s">
        <v>21</v>
      </c>
      <c r="D32" s="12">
        <v>503000</v>
      </c>
      <c r="E32" s="12">
        <v>503000</v>
      </c>
      <c r="F32" s="17">
        <v>0</v>
      </c>
      <c r="G32" s="12">
        <v>0</v>
      </c>
      <c r="H32" s="12">
        <v>24780</v>
      </c>
      <c r="I32" s="12">
        <v>0</v>
      </c>
      <c r="J32" s="12">
        <v>0</v>
      </c>
      <c r="K32" s="12">
        <v>0</v>
      </c>
      <c r="L32" s="12">
        <v>0</v>
      </c>
      <c r="M32" s="12">
        <v>24709.200000000001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49489.2</v>
      </c>
    </row>
    <row r="33" spans="3:18" x14ac:dyDescent="0.25">
      <c r="C33" s="4" t="s">
        <v>22</v>
      </c>
      <c r="D33" s="12">
        <v>1800000</v>
      </c>
      <c r="E33" s="12">
        <v>1800000</v>
      </c>
      <c r="F33" s="17">
        <v>0</v>
      </c>
      <c r="G33" s="12">
        <v>0</v>
      </c>
      <c r="H33" s="12">
        <v>0</v>
      </c>
      <c r="I33" s="12">
        <v>0</v>
      </c>
      <c r="J33" s="12">
        <v>210</v>
      </c>
      <c r="K33" s="12">
        <v>6675.08</v>
      </c>
      <c r="L33" s="12">
        <v>24360</v>
      </c>
      <c r="M33" s="12">
        <v>1492372.43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1523617.51</v>
      </c>
    </row>
    <row r="34" spans="3:18" x14ac:dyDescent="0.25">
      <c r="C34" s="4" t="s">
        <v>23</v>
      </c>
      <c r="D34" s="12">
        <v>970714</v>
      </c>
      <c r="E34" s="12">
        <v>970714</v>
      </c>
      <c r="F34" s="17">
        <v>0</v>
      </c>
      <c r="G34" s="12">
        <v>19824</v>
      </c>
      <c r="H34" s="12">
        <v>94196.5</v>
      </c>
      <c r="I34" s="12">
        <v>0</v>
      </c>
      <c r="J34" s="12">
        <v>8380.3799999999992</v>
      </c>
      <c r="K34" s="12">
        <v>3508.18</v>
      </c>
      <c r="L34" s="12">
        <v>132330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258239.06</v>
      </c>
    </row>
    <row r="35" spans="3:18" x14ac:dyDescent="0.25">
      <c r="C35" s="4" t="s">
        <v>24</v>
      </c>
      <c r="D35" s="12">
        <v>16264750</v>
      </c>
      <c r="E35" s="12">
        <v>16264750</v>
      </c>
      <c r="F35" s="17">
        <v>0</v>
      </c>
      <c r="G35" s="12">
        <v>0</v>
      </c>
      <c r="H35" s="12">
        <v>2643949.21</v>
      </c>
      <c r="I35" s="12">
        <v>1291500</v>
      </c>
      <c r="J35" s="12">
        <v>1291610</v>
      </c>
      <c r="K35" s="12">
        <v>1750</v>
      </c>
      <c r="L35" s="12">
        <v>2585049.19</v>
      </c>
      <c r="M35" s="12">
        <v>1332204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9146062.4000000004</v>
      </c>
    </row>
    <row r="36" spans="3:18" x14ac:dyDescent="0.25">
      <c r="C36" s="4" t="s">
        <v>25</v>
      </c>
      <c r="D36" s="12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4" t="s">
        <v>26</v>
      </c>
      <c r="D37" s="12">
        <v>6709900</v>
      </c>
      <c r="E37" s="12">
        <f>6709900+132500</f>
        <v>6842400</v>
      </c>
      <c r="F37" s="17">
        <v>0</v>
      </c>
      <c r="G37" s="12">
        <v>234820</v>
      </c>
      <c r="H37" s="12">
        <v>1201450.67</v>
      </c>
      <c r="I37" s="12">
        <v>1405026.34</v>
      </c>
      <c r="J37" s="12">
        <v>322348.03999999998</v>
      </c>
      <c r="K37" s="12">
        <v>121610.56</v>
      </c>
      <c r="L37" s="12">
        <v>2121129.7599999998</v>
      </c>
      <c r="M37" s="12">
        <v>794732.57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6201117.9399999995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1516084798</v>
      </c>
      <c r="E54" s="11">
        <f>+E55+E56+E57+E58+E59+E60+E61+E62+E63</f>
        <v>1514550952</v>
      </c>
      <c r="F54" s="19">
        <f t="shared" ref="F54:L54" si="17">+F55+F56+F57+F58+F59+F60+F61+F62+F63</f>
        <v>0</v>
      </c>
      <c r="G54" s="14">
        <f t="shared" si="17"/>
        <v>0</v>
      </c>
      <c r="H54" s="11">
        <f t="shared" si="17"/>
        <v>94200</v>
      </c>
      <c r="I54" s="11">
        <f t="shared" si="17"/>
        <v>5416646.2400000002</v>
      </c>
      <c r="J54" s="11">
        <f t="shared" si="17"/>
        <v>82600</v>
      </c>
      <c r="K54" s="11">
        <f t="shared" si="17"/>
        <v>0</v>
      </c>
      <c r="L54" s="11">
        <f t="shared" si="17"/>
        <v>346346.52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5939792.7599999998</v>
      </c>
    </row>
    <row r="55" spans="3:18" x14ac:dyDescent="0.25">
      <c r="C55" s="4" t="s">
        <v>44</v>
      </c>
      <c r="D55" s="12">
        <v>4484798</v>
      </c>
      <c r="E55" s="12">
        <f>4484798-600000-1500000</f>
        <v>2384798</v>
      </c>
      <c r="F55" s="18">
        <v>0</v>
      </c>
      <c r="G55" s="13">
        <v>0</v>
      </c>
      <c r="H55" s="13">
        <v>0</v>
      </c>
      <c r="I55" s="12">
        <v>4967456.24</v>
      </c>
      <c r="J55" s="12">
        <v>82600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5050056.24</v>
      </c>
    </row>
    <row r="56" spans="3:18" x14ac:dyDescent="0.25">
      <c r="C56" s="4" t="s">
        <v>45</v>
      </c>
      <c r="D56" s="12">
        <v>545000</v>
      </c>
      <c r="E56" s="12">
        <v>545000</v>
      </c>
      <c r="F56" s="18">
        <v>0</v>
      </c>
      <c r="G56" s="13">
        <v>0</v>
      </c>
      <c r="H56" s="12">
        <v>94200</v>
      </c>
      <c r="I56" s="12">
        <v>-94200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65000</v>
      </c>
      <c r="E57" s="12">
        <v>65000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990000</v>
      </c>
      <c r="E59" s="12">
        <f>990000+566154</f>
        <v>1556154</v>
      </c>
      <c r="F59" s="18">
        <v>0</v>
      </c>
      <c r="G59" s="13">
        <v>0</v>
      </c>
      <c r="H59" s="13">
        <v>0</v>
      </c>
      <c r="I59" s="12">
        <v>543390</v>
      </c>
      <c r="J59" s="13">
        <v>0</v>
      </c>
      <c r="K59" s="13">
        <v>0</v>
      </c>
      <c r="L59" s="13">
        <v>346346.52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889736.52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1510000000</v>
      </c>
      <c r="E63" s="12">
        <v>1510000000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0</v>
      </c>
      <c r="E64" s="11">
        <f>+E65+E66+E67+E68</f>
        <v>17828000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2823680.47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2823680.47</v>
      </c>
    </row>
    <row r="65" spans="3:18" x14ac:dyDescent="0.25">
      <c r="C65" s="4" t="s">
        <v>54</v>
      </c>
      <c r="D65" s="12">
        <v>0</v>
      </c>
      <c r="E65" s="12">
        <v>17828000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2823680.47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2823680.47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2457348209</v>
      </c>
      <c r="E76" s="15">
        <f>+E12+E18+E28+E38+E46+E54+E64+E69+E72</f>
        <v>2570836744</v>
      </c>
      <c r="F76" s="20">
        <f t="shared" ref="F76:L76" si="32">+F12+F18+F28+F38+F46+F54+F64+F69+F72</f>
        <v>56380248.789999999</v>
      </c>
      <c r="G76" s="15">
        <f t="shared" si="32"/>
        <v>66070527.99000001</v>
      </c>
      <c r="H76" s="15">
        <f t="shared" si="32"/>
        <v>63417882.280000009</v>
      </c>
      <c r="I76" s="15">
        <f t="shared" si="32"/>
        <v>103969678.29000001</v>
      </c>
      <c r="J76" s="15">
        <f t="shared" si="32"/>
        <v>70758816.290000007</v>
      </c>
      <c r="K76" s="15">
        <f t="shared" si="32"/>
        <v>63629645.599999994</v>
      </c>
      <c r="L76" s="15">
        <f t="shared" si="32"/>
        <v>72462073.539999992</v>
      </c>
      <c r="M76" s="15">
        <f t="shared" ref="M76:Q76" si="33">+M12+M18+M28+M38+M46+M54+M64+M69+M72</f>
        <v>76190882.140000001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572879754.92000008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2457348209</v>
      </c>
      <c r="E86" s="32">
        <f>+E76+E77</f>
        <v>2570836744</v>
      </c>
      <c r="F86" s="27">
        <f t="shared" ref="F86:R86" si="39">+F76+F77</f>
        <v>56380248.789999999</v>
      </c>
      <c r="G86" s="27">
        <f t="shared" si="39"/>
        <v>66070527.99000001</v>
      </c>
      <c r="H86" s="27">
        <f t="shared" si="39"/>
        <v>63417882.280000009</v>
      </c>
      <c r="I86" s="27">
        <f t="shared" si="39"/>
        <v>103969678.29000001</v>
      </c>
      <c r="J86" s="27">
        <f t="shared" si="39"/>
        <v>70758816.290000007</v>
      </c>
      <c r="K86" s="27">
        <f t="shared" si="39"/>
        <v>63629645.599999994</v>
      </c>
      <c r="L86" s="27">
        <f t="shared" si="39"/>
        <v>72462073.539999992</v>
      </c>
      <c r="M86" s="27">
        <f t="shared" si="39"/>
        <v>76190882.140000001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572879754.92000008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101</v>
      </c>
      <c r="D98" s="30"/>
    </row>
    <row r="99" spans="3:5" x14ac:dyDescent="0.25">
      <c r="C99" s="31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-Ejecucion del presupuesto agos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2024-09-02T14:22:50Z</cp:lastPrinted>
  <dcterms:created xsi:type="dcterms:W3CDTF">2021-07-29T18:58:50Z</dcterms:created>
  <dcterms:modified xsi:type="dcterms:W3CDTF">2024-09-10T13:59:04Z</dcterms:modified>
</cp:coreProperties>
</file>