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20" windowWidth="29040" windowHeight="15840"/>
  </bookViews>
  <sheets>
    <sheet name="DIGEIG" sheetId="1" r:id="rId1"/>
  </sheets>
  <externalReferences>
    <externalReference r:id="rId2"/>
  </externalReferences>
  <definedNames>
    <definedName name="_xlnm.Print_Area" localSheetId="0">DIGEIG!$A$2:$J$62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31" i="1"/>
  <c r="J32" i="1"/>
  <c r="J30" i="1"/>
  <c r="I30" i="1"/>
  <c r="J31" i="1"/>
  <c r="I32" i="1"/>
  <c r="I31" i="1"/>
  <c r="C17" i="1"/>
  <c r="I26" i="1"/>
</calcChain>
</file>

<file path=xl/sharedStrings.xml><?xml version="1.0" encoding="utf-8"?>
<sst xmlns="http://schemas.openxmlformats.org/spreadsheetml/2006/main" count="92" uniqueCount="84">
  <si>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</si>
  <si>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</si>
  <si>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</si>
  <si>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</si>
  <si>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</si>
  <si>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</si>
  <si>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</si>
  <si>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</si>
  <si>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</si>
  <si>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</si>
  <si>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</si>
  <si>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</si>
  <si>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</si>
  <si>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</si>
  <si>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</si>
  <si>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</si>
  <si>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</si>
  <si>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</si>
  <si>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</si>
  <si>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</si>
  <si>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</si>
  <si>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</si>
  <si>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</si>
  <si>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</si>
  <si>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</si>
  <si>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</si>
  <si>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</si>
  <si>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</si>
  <si>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</si>
  <si>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</si>
  <si>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</si>
  <si>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</si>
  <si>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</si>
  <si>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</si>
  <si>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</si>
  <si>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</si>
  <si>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</si>
  <si>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</si>
  <si>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</si>
  <si>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</si>
  <si>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</si>
  <si>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</si>
  <si>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</si>
  <si>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</si>
  <si>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</si>
  <si>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</si>
  <si>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</si>
  <si>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</si>
  <si>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t>
  </si>
  <si>
    <t>0205-MINISTERIO DE HACIENDA</t>
  </si>
  <si>
    <t>01 - MINISTERIO DE HACIENDA</t>
  </si>
  <si>
    <t>0003 - ADMINISTRACION GENERAL DE BIENES NACIONALES</t>
  </si>
  <si>
    <t>Salvaguardar las propiedades del Estado, haciendo posible el uso adecuado y efectivo de sus bienes, teniendo como norte el desarrollo real de la sociedad dominicana</t>
  </si>
  <si>
    <t>Ser una institución gubernamental sólida, que sirva con honestidad y entrega a los clientes/ciudadanos en la administración de los bienes de todos, aportando al desarrollo y progreso del país.</t>
  </si>
  <si>
    <t>DESARROLLO INSTITUCIONAL</t>
  </si>
  <si>
    <t>13 - Administración general de Bienes Nacionales</t>
  </si>
  <si>
    <t>Consiste en promover el acceso a la propiedad inmobiliaria titulada por parte de la población beneficiaria de proyectos estatales de vivienda y de reforma agraria, y de los ocupantes de predios estatales urbanos y rurales, a través de medios legales, confiables y expeditos</t>
  </si>
  <si>
    <t>Personas favorecidas por el Estado, en Proyectos de Reforma Agraria y Vivienda. Así como ocupantes de predios urbanos y rurales propiedad del Estado y sus Instituciones</t>
  </si>
  <si>
    <t>,</t>
  </si>
  <si>
    <t>Por medio de este producto se realiza un Inventario y actualización de bienes muebles del Estado. Además, se desarrollan los deslindes de propiedades y la recuperación de bienes del Estado que se encuentran en manos de terceros sin la titularidad requerida.</t>
  </si>
  <si>
    <t>Poner en venta mediante subastas públicas, aquellos bienes muebles que no son de utilidad para las instituciones estatales.</t>
  </si>
  <si>
    <t>N/A</t>
  </si>
  <si>
    <t>Incrementar la estabilidad en la propiedad de las viviendas  por los ciudadanos de escasos recursos económicos, medido en porcentaje de la posesión de sus activos, de un 11% en el año 2019 a un 30% para el año 2021.</t>
  </si>
  <si>
    <t>Gestionar la transferir bienes del Estado a favor de particulares (viviendas, solares, etc.). Dichas gestiones consisten en mediciones, contratos, y valoraciones en coordinación con el Catastro Nacional para posterior envió al Registro Inmobiliario. Además, abarca Certificaciones de no objeción para homologación de renuncia de bien de familia, Certificaciones de propiedad y no propiedad, Certificaciones de objeción al deslinde, Certificaciones de estatus jurídico y abarca Transferencias de Inmuebles del Estado.</t>
  </si>
  <si>
    <t>Cantidad de instituciones que han actualizado su inventario de bienes muebles registrados..</t>
  </si>
  <si>
    <t xml:space="preserve">6757-Estado dominicano recibe inventarios de bienes muebles de instituciones del Estado..
</t>
  </si>
  <si>
    <t>Mejorar el proceso de planificación de las actividades para tener hacer mas eficiente el cumplimiento de las metas programadas.</t>
  </si>
  <si>
    <t xml:space="preserve">6756- Ciudadanos reciben titularidad de inmuebles del Estado.
</t>
  </si>
  <si>
    <t>Cantidad de ciudadanos que reciben títulos gestionados..</t>
  </si>
  <si>
    <t xml:space="preserve">6758 Ciudadanos participan en  subastas públicas de bienes muebles descargados
</t>
  </si>
  <si>
    <t>Cantidad de ciudadanos que participan en las subastas públicas de bienes muebles descargados.</t>
  </si>
  <si>
    <t>6756- Ciudadanos reciben titularidad de inmuebles del Estado.</t>
  </si>
  <si>
    <t>Informe de Evaluación Semestral de las Metas Físicas-Financieras</t>
  </si>
  <si>
    <t>Programación Semestral</t>
  </si>
  <si>
    <t xml:space="preserve">Ejecución Semestral </t>
  </si>
  <si>
    <t>6757-Estado dominicano recibe inventarios de bienes muebles de instituciones del Estado.</t>
  </si>
  <si>
    <t>6758 Ciudadanos participan en  subastas públicas de bienes muebles descargados</t>
  </si>
  <si>
    <t>Para el segundo semestre 2023 se logró recibir inventario de bienes muebles de 11  instituciones del Estado Dominicano lo que equivale al 28 % de la programación física y en cuanto a la meta financiera programada se logró una ejecución  de un 81.1%.</t>
  </si>
  <si>
    <t>Durante el segundo  semestre del 2023, participaron 173 ciudadanos en las Subastas Publicas equivalente al 47 % de la programación física y en cuanto a la meta financiera se logró 79.4%</t>
  </si>
  <si>
    <t xml:space="preserve">Aun cuando se relizaron las 2 subastas programadas para el segundo semestre del año 2023, no se logro alcanzar la meta de los ciudadanosque participan en subastas, ya que no controlamos el interes de muestran los cuidadanos en nuestras subastas. </t>
  </si>
  <si>
    <t xml:space="preserve">Para el segundo semestre 2023 se logro solo recibir 11 instituciones, pero este monto de 11 es el completivo de la meta anual , resultando en 203 inventarios para el año 2023. superando la meta anual. </t>
  </si>
  <si>
    <t>Durante  el  segundo semestre del 2023, se logró otorgar 1,422 gestiones títulos de bienes inmuebles a ciudadanos lo que equivale a un 94.8 % de la programación física, para esto  la Dirección General de Bienes Nacionales realizó  levantamientos catastrales, estudios sociológicos, dibujos de planos y análisis legal en el sector de Hainamosa, en cuanto a desempeño financiero se logró en 137.5%.</t>
  </si>
  <si>
    <t xml:space="preserve">Carlos Valdez </t>
  </si>
  <si>
    <t xml:space="preserve">Encargado de Planificación y Desarrollo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</si>
</sst>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
      <sz val="8"/>
      <color theme="1"/>
      <name val="Calibri"/>
      <family val="2"/>
    </font>
    <font>
      <sz val="11"/>
      <color theme="1"/>
      <name val="Calibri"/>
      <family val="2"/>
    </font>
    <font>
      <sz val="8"/>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
      <left/>
      <right style="thin">
        <color rgb="FFD3D3D3"/>
      </right>
      <top style="thin">
        <color rgb="FFD3D3D3"/>
      </top>
      <bottom style="thin">
        <color theme="2" tint="-9.9978637043366805E-2"/>
      </bottom>
      <diagonal/>
    </border>
    <border>
      <left style="thin">
        <color rgb="FFD3D3D3"/>
      </left>
      <right style="thin">
        <color rgb="FFD3D3D3"/>
      </right>
      <top style="thin">
        <color rgb="FFD3D3D3"/>
      </top>
      <bottom style="thin">
        <color theme="2" tint="-9.9978637043366805E-2"/>
      </bottom>
      <diagonal/>
    </border>
    <border>
      <left/>
      <right/>
      <top style="thin">
        <color rgb="FFD3D3D3"/>
      </top>
      <bottom style="thin">
        <color theme="2" tint="-9.9978637043366805E-2"/>
      </bottom>
      <diagonal/>
    </border>
    <border>
      <left/>
      <right style="thin">
        <color rgb="FFD3D3D3"/>
      </right>
      <top style="thin">
        <color theme="2" tint="-9.9978637043366805E-2"/>
      </top>
      <bottom style="thin">
        <color theme="2" tint="-9.9978637043366805E-2"/>
      </bottom>
      <diagonal/>
    </border>
    <border>
      <left style="thin">
        <color rgb="FFD3D3D3"/>
      </left>
      <right style="thin">
        <color rgb="FFD3D3D3"/>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bottom style="thin">
        <color rgb="FFD3D3D3"/>
      </bottom>
      <diagonal/>
    </border>
    <border>
      <left style="thin">
        <color theme="2" tint="-9.9978637043366805E-2"/>
      </left>
      <right style="thin">
        <color rgb="FFD3D3D3"/>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rgb="FFD3D3D3"/>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rgb="FFD3D3D3"/>
      </right>
      <top style="thin">
        <color rgb="FFD3D3D3"/>
      </top>
      <bottom style="thin">
        <color theme="2" tint="-9.9978637043366805E-2"/>
      </bottom>
      <diagonal/>
    </border>
    <border>
      <left/>
      <right style="medium">
        <color indexed="64"/>
      </right>
      <top style="thin">
        <color rgb="FFD3D3D3"/>
      </top>
      <bottom style="thin">
        <color rgb="FFD3D3D3"/>
      </bottom>
      <diagonal/>
    </border>
    <border>
      <left style="medium">
        <color indexed="64"/>
      </left>
      <right style="thin">
        <color rgb="FFD3D3D3"/>
      </right>
      <top style="thin">
        <color rgb="FFD3D3D3"/>
      </top>
      <bottom style="thin">
        <color rgb="FFD3D3D3"/>
      </bottom>
      <diagonal/>
    </border>
    <border>
      <left style="medium">
        <color indexed="64"/>
      </left>
      <right style="thin">
        <color rgb="FFD3D3D3"/>
      </right>
      <top style="thin">
        <color theme="2" tint="-9.9978637043366805E-2"/>
      </top>
      <bottom style="thin">
        <color theme="2" tint="-9.9978637043366805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0" fillId="0" borderId="0" xfId="0" applyProtection="1">
      <protection locked="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0" borderId="0" xfId="0" applyFont="1" applyProtection="1">
      <protection locked="0"/>
    </xf>
    <xf numFmtId="0" fontId="10" fillId="6" borderId="13" xfId="0" applyFont="1" applyFill="1" applyBorder="1" applyAlignment="1">
      <alignment horizontal="center" vertical="center"/>
    </xf>
    <xf numFmtId="0" fontId="10" fillId="0" borderId="13" xfId="0" applyFont="1" applyBorder="1" applyAlignment="1" applyProtection="1">
      <alignment horizontal="center" vertical="center" wrapText="1"/>
      <protection locked="0"/>
    </xf>
    <xf numFmtId="0" fontId="16" fillId="8" borderId="19" xfId="0" applyFont="1" applyFill="1" applyBorder="1" applyAlignment="1">
      <alignment horizontal="center" vertical="center" wrapText="1" readingOrder="1"/>
    </xf>
    <xf numFmtId="0" fontId="10" fillId="6" borderId="13"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0"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12" fillId="0" borderId="21" xfId="0" applyFont="1" applyBorder="1" applyAlignment="1">
      <alignment vertical="center" wrapText="1" readingOrder="1"/>
    </xf>
    <xf numFmtId="0" fontId="12" fillId="0" borderId="28" xfId="0" applyFont="1" applyBorder="1" applyAlignment="1">
      <alignment vertical="center" wrapText="1" readingOrder="1"/>
    </xf>
    <xf numFmtId="3" fontId="22" fillId="0" borderId="24" xfId="0" applyNumberFormat="1" applyFont="1" applyBorder="1" applyAlignment="1">
      <alignment vertical="center" wrapText="1" readingOrder="1"/>
    </xf>
    <xf numFmtId="3" fontId="12" fillId="0" borderId="21" xfId="0" applyNumberFormat="1" applyFont="1" applyBorder="1" applyAlignment="1">
      <alignment vertical="center" wrapText="1" readingOrder="1"/>
    </xf>
    <xf numFmtId="4" fontId="12" fillId="0" borderId="21" xfId="0" applyNumberFormat="1" applyFont="1" applyBorder="1" applyAlignment="1">
      <alignment vertical="center" wrapText="1" readingOrder="1"/>
    </xf>
    <xf numFmtId="9" fontId="12" fillId="0" borderId="21" xfId="2" applyFont="1" applyBorder="1" applyAlignment="1">
      <alignment vertical="center" wrapText="1" readingOrder="1"/>
    </xf>
    <xf numFmtId="167" fontId="12" fillId="0" borderId="21" xfId="2" applyNumberFormat="1" applyFont="1" applyBorder="1" applyAlignment="1">
      <alignment vertical="center" wrapText="1" readingOrder="1"/>
    </xf>
    <xf numFmtId="0" fontId="24" fillId="0" borderId="21" xfId="0" applyFont="1" applyBorder="1" applyAlignment="1" applyProtection="1">
      <alignment vertical="center" wrapText="1" readingOrder="1"/>
      <protection locked="0"/>
    </xf>
    <xf numFmtId="165" fontId="22" fillId="0" borderId="31" xfId="0" applyNumberFormat="1" applyFont="1" applyBorder="1" applyAlignment="1" applyProtection="1">
      <alignment vertical="center" wrapText="1" readingOrder="1"/>
      <protection locked="0"/>
    </xf>
    <xf numFmtId="4" fontId="22" fillId="0" borderId="24" xfId="0" applyNumberFormat="1" applyFont="1" applyBorder="1" applyAlignment="1">
      <alignment horizontal="right" vertical="center" wrapText="1" readingOrder="1"/>
    </xf>
    <xf numFmtId="4" fontId="22" fillId="0" borderId="22" xfId="0" applyNumberFormat="1" applyFont="1" applyBorder="1" applyAlignment="1">
      <alignment horizontal="right" vertical="center" wrapText="1" readingOrder="1"/>
    </xf>
    <xf numFmtId="4" fontId="12" fillId="0" borderId="21" xfId="0" applyNumberFormat="1" applyFont="1" applyBorder="1" applyAlignment="1">
      <alignment horizontal="right" vertical="center" wrapText="1" readingOrder="1"/>
    </xf>
    <xf numFmtId="166" fontId="22" fillId="0" borderId="23" xfId="0" applyNumberFormat="1" applyFont="1" applyBorder="1" applyAlignment="1">
      <alignment horizontal="left" vertical="center" wrapText="1" readingOrder="1"/>
    </xf>
    <xf numFmtId="0" fontId="9" fillId="0" borderId="3" xfId="0" applyFont="1" applyBorder="1" applyAlignment="1">
      <alignment vertical="center"/>
    </xf>
    <xf numFmtId="0" fontId="2" fillId="0" borderId="3" xfId="0" applyFont="1" applyBorder="1"/>
    <xf numFmtId="0" fontId="9" fillId="0" borderId="3" xfId="0" applyFont="1" applyBorder="1" applyAlignment="1">
      <alignment vertical="center" wrapText="1"/>
    </xf>
    <xf numFmtId="0" fontId="0" fillId="0" borderId="3" xfId="0" applyBorder="1"/>
    <xf numFmtId="0" fontId="16" fillId="8" borderId="39" xfId="0" applyFont="1" applyFill="1" applyBorder="1" applyAlignment="1">
      <alignment horizontal="center" vertical="center" wrapText="1" readingOrder="1"/>
    </xf>
    <xf numFmtId="0" fontId="16" fillId="8" borderId="40" xfId="0" applyFont="1" applyFill="1" applyBorder="1" applyAlignment="1">
      <alignment horizontal="center" vertical="center" wrapText="1" readingOrder="1"/>
    </xf>
    <xf numFmtId="0" fontId="12" fillId="0" borderId="41" xfId="0" applyFont="1" applyBorder="1" applyAlignment="1">
      <alignment vertical="center" wrapText="1" readingOrder="1"/>
    </xf>
    <xf numFmtId="167" fontId="12" fillId="0" borderId="42" xfId="2" applyNumberFormat="1" applyFont="1" applyBorder="1" applyAlignment="1">
      <alignment vertical="center" wrapText="1" readingOrder="1"/>
    </xf>
    <xf numFmtId="0" fontId="12" fillId="0" borderId="43" xfId="0" applyFont="1" applyBorder="1" applyAlignment="1">
      <alignment horizontal="left" vertical="center" wrapText="1" readingOrder="1"/>
    </xf>
    <xf numFmtId="0" fontId="12" fillId="0" borderId="44" xfId="0" applyFont="1" applyBorder="1" applyAlignment="1">
      <alignment vertical="center" wrapText="1" readingOrder="1"/>
    </xf>
    <xf numFmtId="4" fontId="12" fillId="0" borderId="0" xfId="0" applyNumberFormat="1" applyFont="1" applyAlignment="1">
      <alignment horizontal="right" vertical="center"/>
    </xf>
    <xf numFmtId="0" fontId="9" fillId="0" borderId="3" xfId="0" applyFont="1" applyBorder="1" applyAlignment="1" applyProtection="1">
      <alignment vertical="center" wrapText="1"/>
      <protection locked="0"/>
    </xf>
    <xf numFmtId="0" fontId="3" fillId="9" borderId="45" xfId="0" applyFont="1" applyFill="1" applyBorder="1" applyAlignment="1">
      <alignment vertical="top" wrapText="1"/>
    </xf>
    <xf numFmtId="0" fontId="3" fillId="9" borderId="46" xfId="0" applyFont="1" applyFill="1" applyBorder="1" applyAlignment="1">
      <alignment vertical="top" wrapText="1"/>
    </xf>
    <xf numFmtId="0" fontId="3" fillId="9" borderId="47" xfId="0" applyFont="1" applyFill="1" applyBorder="1" applyAlignment="1">
      <alignment vertical="top" wrapText="1"/>
    </xf>
    <xf numFmtId="0" fontId="11" fillId="0" borderId="8" xfId="0" applyFont="1" applyBorder="1" applyProtection="1">
      <protection locked="0"/>
    </xf>
    <xf numFmtId="3" fontId="12" fillId="0" borderId="21" xfId="0" applyNumberFormat="1" applyFont="1" applyBorder="1" applyAlignment="1">
      <alignment horizontal="center" vertical="center" wrapText="1" readingOrder="1"/>
    </xf>
    <xf numFmtId="0" fontId="12" fillId="0" borderId="21" xfId="0" applyFont="1" applyBorder="1" applyAlignment="1">
      <alignment horizontal="center" vertical="center" wrapText="1" readingOrder="1"/>
    </xf>
    <xf numFmtId="3" fontId="22" fillId="0" borderId="24" xfId="0" applyNumberFormat="1" applyFont="1" applyBorder="1" applyAlignment="1">
      <alignment horizontal="center" vertical="center" wrapText="1" readingOrder="1"/>
    </xf>
    <xf numFmtId="0" fontId="9" fillId="9" borderId="3" xfId="0" applyFont="1" applyFill="1" applyBorder="1" applyAlignment="1" applyProtection="1">
      <alignment vertical="center" wrapText="1"/>
      <protection locked="0"/>
    </xf>
    <xf numFmtId="0" fontId="10" fillId="6" borderId="15"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0" fillId="3" borderId="3" xfId="0" applyFill="1" applyBorder="1" applyAlignment="1">
      <alignment horizontal="center"/>
    </xf>
    <xf numFmtId="0" fontId="0" fillId="3" borderId="0" xfId="0" applyFill="1" applyAlignment="1">
      <alignment horizontal="center"/>
    </xf>
    <xf numFmtId="0" fontId="0" fillId="3" borderId="4" xfId="0" applyFill="1" applyBorder="1" applyAlignment="1">
      <alignment horizontal="center"/>
    </xf>
    <xf numFmtId="0" fontId="7" fillId="4" borderId="3" xfId="0" applyFont="1" applyFill="1" applyBorder="1" applyAlignment="1">
      <alignment horizontal="left" vertical="center"/>
    </xf>
    <xf numFmtId="0" fontId="7" fillId="4" borderId="0" xfId="0" applyFont="1" applyFill="1" applyAlignment="1">
      <alignment horizontal="left" vertical="center"/>
    </xf>
    <xf numFmtId="0" fontId="7" fillId="4" borderId="4" xfId="0" applyFont="1" applyFill="1" applyBorder="1" applyAlignment="1">
      <alignment horizontal="left" vertical="center"/>
    </xf>
    <xf numFmtId="0" fontId="8" fillId="5" borderId="3" xfId="0" applyFont="1" applyFill="1" applyBorder="1" applyAlignment="1">
      <alignment horizontal="left" vertical="center"/>
    </xf>
    <xf numFmtId="0" fontId="8" fillId="5" borderId="0" xfId="0" applyFont="1" applyFill="1" applyAlignment="1">
      <alignment horizontal="left" vertical="center"/>
    </xf>
    <xf numFmtId="0" fontId="8" fillId="5" borderId="4"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0" fillId="0" borderId="3"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32" xfId="0" applyBorder="1" applyAlignment="1">
      <alignment horizontal="center"/>
    </xf>
    <xf numFmtId="49" fontId="19" fillId="0" borderId="13" xfId="0" quotePrefix="1" applyNumberFormat="1" applyFont="1" applyBorder="1" applyAlignment="1" applyProtection="1">
      <alignment horizontal="left" vertical="center" wrapText="1"/>
      <protection locked="0"/>
    </xf>
    <xf numFmtId="49" fontId="19" fillId="0" borderId="14" xfId="0" quotePrefix="1" applyNumberFormat="1" applyFont="1" applyBorder="1" applyAlignment="1" applyProtection="1">
      <alignment horizontal="left" vertical="center" wrapText="1"/>
      <protection locked="0"/>
    </xf>
    <xf numFmtId="49" fontId="19" fillId="0" borderId="33"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5" fillId="9" borderId="0" xfId="0" applyFont="1" applyFill="1" applyAlignment="1" applyProtection="1">
      <alignment horizontal="left" vertical="center" wrapText="1"/>
      <protection locked="0"/>
    </xf>
    <xf numFmtId="0" fontId="25" fillId="9" borderId="4" xfId="0" applyFont="1" applyFill="1" applyBorder="1" applyAlignment="1" applyProtection="1">
      <alignment horizontal="left" vertical="center" wrapText="1"/>
      <protection locked="0"/>
    </xf>
    <xf numFmtId="0" fontId="20" fillId="9" borderId="0" xfId="0" applyFont="1" applyFill="1" applyAlignment="1" applyProtection="1">
      <alignment horizontal="left" vertical="center" wrapText="1"/>
      <protection locked="0"/>
    </xf>
    <xf numFmtId="0" fontId="20" fillId="9" borderId="4" xfId="0" applyFont="1" applyFill="1" applyBorder="1" applyAlignment="1" applyProtection="1">
      <alignment horizontal="left" vertical="center" wrapText="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10" fontId="11" fillId="7" borderId="18" xfId="2" applyNumberFormat="1" applyFont="1" applyFill="1" applyBorder="1" applyAlignment="1" applyProtection="1">
      <alignment horizontal="center" vertical="center" wrapText="1" readingOrder="1"/>
    </xf>
    <xf numFmtId="10" fontId="11" fillId="7" borderId="38" xfId="2" applyNumberFormat="1" applyFont="1" applyFill="1" applyBorder="1" applyAlignment="1" applyProtection="1">
      <alignment horizontal="center" vertical="center" wrapText="1" readingOrder="1"/>
    </xf>
    <xf numFmtId="0" fontId="15" fillId="8" borderId="18" xfId="0" applyFont="1" applyFill="1" applyBorder="1" applyAlignment="1">
      <alignment horizontal="center" vertical="center" wrapText="1" readingOrder="1"/>
    </xf>
    <xf numFmtId="0" fontId="11" fillId="6" borderId="18" xfId="0" applyFont="1" applyFill="1" applyBorder="1" applyAlignment="1">
      <alignment vertical="top" wrapText="1"/>
    </xf>
    <xf numFmtId="0" fontId="11" fillId="6" borderId="38" xfId="0" applyFont="1" applyFill="1" applyBorder="1" applyAlignment="1">
      <alignment vertical="top" wrapText="1"/>
    </xf>
    <xf numFmtId="39" fontId="11" fillId="0" borderId="17"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16" xfId="1" applyNumberFormat="1" applyFont="1" applyFill="1" applyBorder="1" applyAlignment="1" applyProtection="1">
      <alignment horizontal="center" vertical="center" wrapText="1" readingOrder="1"/>
      <protection locked="0"/>
    </xf>
    <xf numFmtId="0" fontId="14" fillId="6" borderId="35" xfId="0" applyFont="1" applyFill="1" applyBorder="1" applyAlignment="1">
      <alignment horizontal="center" vertical="center" wrapText="1" readingOrder="1"/>
    </xf>
    <xf numFmtId="0" fontId="14" fillId="6" borderId="16" xfId="0" applyFont="1" applyFill="1" applyBorder="1" applyAlignment="1">
      <alignment horizontal="center" vertical="center" wrapText="1" readingOrder="1"/>
    </xf>
    <xf numFmtId="0" fontId="14" fillId="6" borderId="17"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4" fillId="6" borderId="20" xfId="0" applyFont="1" applyFill="1" applyBorder="1" applyAlignment="1">
      <alignment horizontal="center" vertical="center" wrapText="1" readingOrder="1"/>
    </xf>
    <xf numFmtId="0" fontId="12" fillId="6" borderId="1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4" fillId="0" borderId="0" xfId="0" applyFont="1" applyAlignment="1" applyProtection="1">
      <alignment horizontal="center"/>
      <protection locked="0"/>
    </xf>
    <xf numFmtId="166" fontId="22" fillId="0" borderId="23" xfId="0" applyNumberFormat="1" applyFont="1" applyBorder="1" applyAlignment="1">
      <alignment horizontal="center" vertical="center" wrapText="1" readingOrder="1"/>
    </xf>
    <xf numFmtId="0" fontId="23" fillId="0" borderId="24" xfId="0" applyFont="1" applyBorder="1" applyAlignment="1">
      <alignment vertical="center" wrapText="1" readingOrder="1"/>
    </xf>
    <xf numFmtId="0" fontId="23" fillId="0" borderId="22" xfId="0" applyFont="1" applyBorder="1" applyAlignment="1">
      <alignment vertical="center" wrapText="1" readingOrder="1"/>
    </xf>
    <xf numFmtId="166" fontId="22" fillId="0" borderId="26" xfId="0" applyNumberFormat="1" applyFont="1" applyBorder="1" applyAlignment="1">
      <alignment horizontal="center" vertical="center" wrapText="1" readingOrder="1"/>
    </xf>
    <xf numFmtId="0" fontId="23" fillId="0" borderId="27" xfId="0" applyFont="1" applyBorder="1" applyAlignment="1">
      <alignment vertical="center" wrapText="1" readingOrder="1"/>
    </xf>
    <xf numFmtId="0" fontId="23" fillId="0" borderId="25" xfId="0" applyFont="1" applyBorder="1" applyAlignment="1">
      <alignment vertical="center" wrapText="1" readingOrder="1"/>
    </xf>
    <xf numFmtId="166" fontId="22" fillId="0" borderId="29" xfId="0" applyNumberFormat="1" applyFont="1" applyBorder="1" applyAlignment="1">
      <alignment horizontal="center" vertical="center" wrapText="1" readingOrder="1"/>
    </xf>
    <xf numFmtId="0" fontId="23" fillId="0" borderId="30" xfId="0" applyFont="1" applyBorder="1" applyAlignment="1">
      <alignment vertical="center" wrapText="1" readingOrder="1"/>
    </xf>
    <xf numFmtId="0" fontId="8" fillId="5" borderId="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4"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0" xfId="0" applyFont="1" applyAlignment="1" applyProtection="1">
      <alignment vertical="center" wrapText="1"/>
      <protection locked="0"/>
    </xf>
    <xf numFmtId="0" fontId="25" fillId="0" borderId="4" xfId="0" applyFont="1" applyBorder="1" applyAlignment="1" applyProtection="1">
      <alignmen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illares" xfId="1" builtinId="3"/>
    <cellStyle name="Normal" xfId="0" builtinId="0"/>
    <cellStyle name="Porcentaje" xfId="2" builtinId="5"/>
  </cellStyles>
  <dxfs count="14">
    <dxf>
      <font>
        <b val="0"/>
        <i val="0"/>
        <strike val="0"/>
        <condense val="0"/>
        <extend val="0"/>
        <outline val="0"/>
        <shadow val="0"/>
        <u val="none"/>
        <vertAlign val="baseline"/>
        <sz val="8"/>
        <color theme="1"/>
        <name val="Calibri"/>
        <scheme val="none"/>
      </font>
      <numFmt numFmtId="167" formatCode="0.0%"/>
      <fill>
        <patternFill patternType="solid">
          <fgColor indexed="64"/>
          <bgColor theme="6" tint="0.79998168889431442"/>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4" formatCode="#,##0.00"/>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6" formatCode="[$-10409]#,##0.00;\-#,##0.00"/>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4" formatCode="#,##0.00"/>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246062</xdr:colOff>
      <xdr:row>1</xdr:row>
      <xdr:rowOff>47627</xdr:rowOff>
    </xdr:from>
    <xdr:ext cx="992189" cy="586479"/>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246062" y="246065"/>
          <a:ext cx="992189" cy="586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9:J32" totalsRowShown="0" headerRowDxfId="13" headerRowBorderDxfId="12"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5"/>
  <sheetViews>
    <sheetView tabSelected="1" zoomScale="110" zoomScaleNormal="110" workbookViewId="0">
      <selection activeCell="H56" sqref="H56"/>
    </sheetView>
  </sheetViews>
  <sheetFormatPr baseColWidth="10" defaultColWidth="11.42578125" defaultRowHeight="15" x14ac:dyDescent="0.25"/>
  <cols>
    <col min="1" max="1" width="23" style="4" customWidth="1"/>
    <col min="2" max="3" width="12.7109375" style="4" customWidth="1"/>
    <col min="4" max="4" width="13.7109375" style="4" bestFit="1" customWidth="1"/>
    <col min="5" max="10" width="12.7109375" style="4" customWidth="1"/>
    <col min="11" max="11" width="11.42578125" style="4"/>
  </cols>
  <sheetData>
    <row r="1" spans="1:11" ht="15.75" thickBot="1" x14ac:dyDescent="0.3">
      <c r="A1" s="40"/>
    </row>
    <row r="2" spans="1:11" ht="21.75" customHeight="1" thickBot="1" x14ac:dyDescent="0.3">
      <c r="A2" s="37"/>
      <c r="B2" s="56" t="s">
        <v>72</v>
      </c>
      <c r="C2" s="56"/>
      <c r="D2" s="56"/>
      <c r="E2" s="56"/>
      <c r="F2" s="56"/>
      <c r="G2" s="56"/>
      <c r="H2" s="56"/>
      <c r="I2" s="56"/>
      <c r="J2" s="57"/>
      <c r="K2" s="1"/>
    </row>
    <row r="3" spans="1:11" ht="15.75" customHeight="1" thickBot="1" x14ac:dyDescent="0.3">
      <c r="A3" s="38"/>
      <c r="B3" s="58" t="s">
        <v>0</v>
      </c>
      <c r="C3" s="58"/>
      <c r="D3" s="59" t="s">
        <v>1</v>
      </c>
      <c r="E3" s="58"/>
      <c r="F3" s="58"/>
      <c r="G3" s="58"/>
      <c r="H3" s="60"/>
      <c r="I3" s="2" t="s">
        <v>2</v>
      </c>
      <c r="J3" s="3" t="s">
        <v>3</v>
      </c>
      <c r="K3" s="1"/>
    </row>
    <row r="4" spans="1:11" ht="15.75" customHeight="1" thickBot="1" x14ac:dyDescent="0.3">
      <c r="A4" s="39"/>
      <c r="B4" s="61" t="s">
        <v>4</v>
      </c>
      <c r="C4" s="61"/>
      <c r="D4" s="62"/>
      <c r="E4" s="61"/>
      <c r="F4" s="61"/>
      <c r="G4" s="61"/>
      <c r="H4" s="63"/>
      <c r="I4" s="10"/>
      <c r="J4" s="11"/>
      <c r="K4" s="1"/>
    </row>
    <row r="5" spans="1:11" x14ac:dyDescent="0.25">
      <c r="A5" s="64"/>
      <c r="B5" s="65"/>
      <c r="C5" s="65"/>
      <c r="D5" s="66"/>
      <c r="E5" s="66"/>
      <c r="F5" s="66"/>
      <c r="G5" s="66"/>
      <c r="H5" s="66"/>
      <c r="I5" s="65"/>
      <c r="J5" s="67"/>
      <c r="K5" s="1"/>
    </row>
    <row r="6" spans="1:11" ht="3" customHeight="1" x14ac:dyDescent="0.25">
      <c r="A6" s="47"/>
      <c r="B6" s="48"/>
      <c r="C6" s="48"/>
      <c r="D6" s="48"/>
      <c r="E6" s="48"/>
      <c r="F6" s="48"/>
      <c r="G6" s="48"/>
      <c r="H6" s="48"/>
      <c r="I6" s="48"/>
      <c r="J6" s="49"/>
      <c r="K6" s="1"/>
    </row>
    <row r="7" spans="1:11" ht="15.75" x14ac:dyDescent="0.25">
      <c r="A7" s="50" t="s">
        <v>5</v>
      </c>
      <c r="B7" s="51"/>
      <c r="C7" s="51"/>
      <c r="D7" s="51"/>
      <c r="E7" s="51"/>
      <c r="F7" s="51"/>
      <c r="G7" s="51"/>
      <c r="H7" s="51"/>
      <c r="I7" s="51"/>
      <c r="J7" s="52"/>
      <c r="K7" s="1"/>
    </row>
    <row r="8" spans="1:11" ht="15.75" x14ac:dyDescent="0.25">
      <c r="A8" s="53" t="s">
        <v>6</v>
      </c>
      <c r="B8" s="54"/>
      <c r="C8" s="54"/>
      <c r="D8" s="54"/>
      <c r="E8" s="54"/>
      <c r="F8" s="54"/>
      <c r="G8" s="54"/>
      <c r="H8" s="54"/>
      <c r="I8" s="54"/>
      <c r="J8" s="55"/>
      <c r="K8" s="1"/>
    </row>
    <row r="9" spans="1:11" x14ac:dyDescent="0.25">
      <c r="A9" s="25" t="s">
        <v>7</v>
      </c>
      <c r="B9" s="68" t="s">
        <v>49</v>
      </c>
      <c r="C9" s="69"/>
      <c r="D9" s="69"/>
      <c r="E9" s="69"/>
      <c r="F9" s="69"/>
      <c r="G9" s="69"/>
      <c r="H9" s="69"/>
      <c r="I9" s="69"/>
      <c r="J9" s="70"/>
      <c r="K9" s="1"/>
    </row>
    <row r="10" spans="1:11" ht="15" customHeight="1" x14ac:dyDescent="0.25">
      <c r="A10" s="26" t="s">
        <v>36</v>
      </c>
      <c r="B10" s="68" t="s">
        <v>50</v>
      </c>
      <c r="C10" s="69"/>
      <c r="D10" s="69"/>
      <c r="E10" s="69"/>
      <c r="F10" s="69"/>
      <c r="G10" s="69"/>
      <c r="H10" s="69"/>
      <c r="I10" s="69"/>
      <c r="J10" s="70"/>
      <c r="K10" s="1"/>
    </row>
    <row r="11" spans="1:11" x14ac:dyDescent="0.25">
      <c r="A11" s="26" t="s">
        <v>37</v>
      </c>
      <c r="B11" s="68" t="s">
        <v>51</v>
      </c>
      <c r="C11" s="69"/>
      <c r="D11" s="69"/>
      <c r="E11" s="69"/>
      <c r="F11" s="69"/>
      <c r="G11" s="69"/>
      <c r="H11" s="69"/>
      <c r="I11" s="69"/>
      <c r="J11" s="70"/>
      <c r="K11" s="1"/>
    </row>
    <row r="12" spans="1:11" ht="31.5" customHeight="1" x14ac:dyDescent="0.25">
      <c r="A12" s="25" t="s">
        <v>8</v>
      </c>
      <c r="B12" s="71" t="s">
        <v>52</v>
      </c>
      <c r="C12" s="71"/>
      <c r="D12" s="71"/>
      <c r="E12" s="71"/>
      <c r="F12" s="71"/>
      <c r="G12" s="71"/>
      <c r="H12" s="71"/>
      <c r="I12" s="71"/>
      <c r="J12" s="72"/>
    </row>
    <row r="13" spans="1:11" ht="47.25" customHeight="1" x14ac:dyDescent="0.25">
      <c r="A13" s="25" t="s">
        <v>9</v>
      </c>
      <c r="B13" s="71" t="s">
        <v>53</v>
      </c>
      <c r="C13" s="71"/>
      <c r="D13" s="71"/>
      <c r="E13" s="71"/>
      <c r="F13" s="71"/>
      <c r="G13" s="71"/>
      <c r="H13" s="71"/>
      <c r="I13" s="71"/>
      <c r="J13" s="72"/>
    </row>
    <row r="14" spans="1:11" ht="15.75" x14ac:dyDescent="0.25">
      <c r="A14" s="50" t="s">
        <v>10</v>
      </c>
      <c r="B14" s="51"/>
      <c r="C14" s="51"/>
      <c r="D14" s="51"/>
      <c r="E14" s="51"/>
      <c r="F14" s="51"/>
      <c r="G14" s="51"/>
      <c r="H14" s="51"/>
      <c r="I14" s="51"/>
      <c r="J14" s="52"/>
    </row>
    <row r="15" spans="1:11" ht="51.6" customHeight="1" x14ac:dyDescent="0.25">
      <c r="A15" s="25" t="s">
        <v>11</v>
      </c>
      <c r="B15" s="8">
        <v>1</v>
      </c>
      <c r="C15" s="45" t="s">
        <v>54</v>
      </c>
      <c r="D15" s="45"/>
      <c r="E15" s="45"/>
      <c r="F15" s="45"/>
      <c r="G15" s="45"/>
      <c r="H15" s="45"/>
      <c r="I15" s="45"/>
      <c r="J15" s="46"/>
    </row>
    <row r="16" spans="1:11" ht="48" customHeight="1" x14ac:dyDescent="0.25">
      <c r="A16" s="25" t="s">
        <v>12</v>
      </c>
      <c r="B16" s="5">
        <v>1</v>
      </c>
      <c r="C16" s="45" t="s">
        <v>48</v>
      </c>
      <c r="D16" s="45"/>
      <c r="E16" s="45"/>
      <c r="F16" s="45"/>
      <c r="G16" s="45"/>
      <c r="H16" s="45"/>
      <c r="I16" s="45"/>
      <c r="J16" s="46"/>
    </row>
    <row r="17" spans="1:19" x14ac:dyDescent="0.25">
      <c r="A17" s="25" t="s">
        <v>13</v>
      </c>
      <c r="B17" s="6"/>
      <c r="C17" s="92" t="str">
        <f>IFERROR(VLOOKUP(B17,'[1]Validacion datos'!D8:E64,2,FALSE),"")</f>
        <v/>
      </c>
      <c r="D17" s="92"/>
      <c r="E17" s="92"/>
      <c r="F17" s="92"/>
      <c r="G17" s="92"/>
      <c r="H17" s="92"/>
      <c r="I17" s="92"/>
      <c r="J17" s="93"/>
    </row>
    <row r="18" spans="1:19" ht="15.75" x14ac:dyDescent="0.25">
      <c r="A18" s="50" t="s">
        <v>14</v>
      </c>
      <c r="B18" s="51"/>
      <c r="C18" s="51"/>
      <c r="D18" s="51"/>
      <c r="E18" s="51"/>
      <c r="F18" s="51"/>
      <c r="G18" s="51"/>
      <c r="H18" s="51"/>
      <c r="I18" s="51"/>
      <c r="J18" s="52"/>
    </row>
    <row r="19" spans="1:19" ht="29.25" customHeight="1" x14ac:dyDescent="0.25">
      <c r="A19" s="25" t="s">
        <v>15</v>
      </c>
      <c r="B19" s="71" t="s">
        <v>55</v>
      </c>
      <c r="C19" s="71"/>
      <c r="D19" s="71"/>
      <c r="E19" s="71"/>
      <c r="F19" s="71"/>
      <c r="G19" s="71"/>
      <c r="H19" s="71"/>
      <c r="I19" s="71"/>
      <c r="J19" s="72"/>
    </row>
    <row r="20" spans="1:19" ht="48" customHeight="1" x14ac:dyDescent="0.25">
      <c r="A20" s="27" t="s">
        <v>16</v>
      </c>
      <c r="B20" s="71" t="s">
        <v>56</v>
      </c>
      <c r="C20" s="71"/>
      <c r="D20" s="71"/>
      <c r="E20" s="71"/>
      <c r="F20" s="71"/>
      <c r="G20" s="71"/>
      <c r="H20" s="71"/>
      <c r="I20" s="71"/>
      <c r="J20" s="72"/>
    </row>
    <row r="21" spans="1:19" ht="34.5" customHeight="1" x14ac:dyDescent="0.25">
      <c r="A21" s="27" t="s">
        <v>17</v>
      </c>
      <c r="B21" s="71" t="s">
        <v>57</v>
      </c>
      <c r="C21" s="71"/>
      <c r="D21" s="71"/>
      <c r="E21" s="71"/>
      <c r="F21" s="71"/>
      <c r="G21" s="71"/>
      <c r="H21" s="71"/>
      <c r="I21" s="71"/>
      <c r="J21" s="72"/>
    </row>
    <row r="22" spans="1:19" ht="35.25" customHeight="1" x14ac:dyDescent="0.25">
      <c r="A22" s="27" t="s">
        <v>38</v>
      </c>
      <c r="B22" s="71" t="s">
        <v>62</v>
      </c>
      <c r="C22" s="71"/>
      <c r="D22" s="71"/>
      <c r="E22" s="71"/>
      <c r="F22" s="71"/>
      <c r="G22" s="71"/>
      <c r="H22" s="71"/>
      <c r="I22" s="71"/>
      <c r="J22" s="72"/>
      <c r="K22" s="1"/>
    </row>
    <row r="23" spans="1:19" ht="15.75" x14ac:dyDescent="0.25">
      <c r="A23" s="50" t="s">
        <v>18</v>
      </c>
      <c r="B23" s="51"/>
      <c r="C23" s="51"/>
      <c r="D23" s="51"/>
      <c r="E23" s="51"/>
      <c r="F23" s="51"/>
      <c r="G23" s="51"/>
      <c r="H23" s="51"/>
      <c r="I23" s="51"/>
      <c r="J23" s="52"/>
    </row>
    <row r="24" spans="1:19" ht="15.75" x14ac:dyDescent="0.25">
      <c r="A24" s="53" t="s">
        <v>19</v>
      </c>
      <c r="B24" s="54"/>
      <c r="C24" s="54"/>
      <c r="D24" s="54"/>
      <c r="E24" s="54"/>
      <c r="F24" s="54"/>
      <c r="G24" s="54"/>
      <c r="H24" s="54"/>
      <c r="I24" s="54"/>
      <c r="J24" s="55"/>
      <c r="K24" s="1"/>
    </row>
    <row r="25" spans="1:19" ht="15" customHeight="1" x14ac:dyDescent="0.25">
      <c r="A25" s="87" t="s">
        <v>20</v>
      </c>
      <c r="B25" s="88"/>
      <c r="C25" s="89" t="s">
        <v>21</v>
      </c>
      <c r="D25" s="91"/>
      <c r="E25" s="91"/>
      <c r="F25" s="91" t="s">
        <v>22</v>
      </c>
      <c r="G25" s="91"/>
      <c r="H25" s="88"/>
      <c r="I25" s="89" t="s">
        <v>23</v>
      </c>
      <c r="J25" s="90"/>
    </row>
    <row r="26" spans="1:19" x14ac:dyDescent="0.25">
      <c r="A26" s="77">
        <v>915072932</v>
      </c>
      <c r="B26" s="78"/>
      <c r="C26" s="84">
        <v>1014473392.01</v>
      </c>
      <c r="D26" s="85"/>
      <c r="E26" s="86"/>
      <c r="F26" s="84">
        <v>959492768.97000003</v>
      </c>
      <c r="G26" s="85"/>
      <c r="H26" s="86"/>
      <c r="I26" s="79">
        <f>+IF(F26&gt;0,F26/C26,0)</f>
        <v>0.94580378009612898</v>
      </c>
      <c r="J26" s="80"/>
    </row>
    <row r="27" spans="1:19" ht="15.75" x14ac:dyDescent="0.25">
      <c r="A27" s="53" t="s">
        <v>24</v>
      </c>
      <c r="B27" s="54"/>
      <c r="C27" s="54"/>
      <c r="D27" s="54"/>
      <c r="E27" s="54"/>
      <c r="F27" s="54"/>
      <c r="G27" s="54"/>
      <c r="H27" s="54"/>
      <c r="I27" s="54"/>
      <c r="J27" s="55"/>
      <c r="K27" s="1"/>
    </row>
    <row r="28" spans="1:19" x14ac:dyDescent="0.25">
      <c r="A28" s="28"/>
      <c r="B28"/>
      <c r="C28" s="81" t="s">
        <v>47</v>
      </c>
      <c r="D28" s="82"/>
      <c r="E28" s="81" t="s">
        <v>73</v>
      </c>
      <c r="F28" s="82"/>
      <c r="G28" s="81" t="s">
        <v>74</v>
      </c>
      <c r="H28" s="81"/>
      <c r="I28" s="81" t="s">
        <v>25</v>
      </c>
      <c r="J28" s="83"/>
    </row>
    <row r="29" spans="1:19" ht="38.25" x14ac:dyDescent="0.25">
      <c r="A29" s="29" t="s">
        <v>26</v>
      </c>
      <c r="B29" s="7" t="s">
        <v>27</v>
      </c>
      <c r="C29" s="7" t="s">
        <v>39</v>
      </c>
      <c r="D29" s="7" t="s">
        <v>40</v>
      </c>
      <c r="E29" s="7" t="s">
        <v>41</v>
      </c>
      <c r="F29" s="7" t="s">
        <v>42</v>
      </c>
      <c r="G29" s="7" t="s">
        <v>43</v>
      </c>
      <c r="H29" s="7" t="s">
        <v>44</v>
      </c>
      <c r="I29" s="7" t="s">
        <v>45</v>
      </c>
      <c r="J29" s="30" t="s">
        <v>46</v>
      </c>
    </row>
    <row r="30" spans="1:19" ht="56.25" customHeight="1" x14ac:dyDescent="0.25">
      <c r="A30" s="31" t="s">
        <v>67</v>
      </c>
      <c r="B30" s="24" t="s">
        <v>68</v>
      </c>
      <c r="C30" s="14">
        <v>3000</v>
      </c>
      <c r="D30" s="21">
        <v>308824100</v>
      </c>
      <c r="E30" s="14">
        <v>1500</v>
      </c>
      <c r="F30" s="21">
        <v>154412050</v>
      </c>
      <c r="G30" s="43">
        <v>1422</v>
      </c>
      <c r="H30" s="22">
        <v>212348089.36000001</v>
      </c>
      <c r="I30" s="18">
        <f>Tabla1[[#This Row],[Física 
(E)]]/Tabla1[[#This Row],[Física
(C)]]</f>
        <v>0.94799999999999995</v>
      </c>
      <c r="J30" s="32">
        <f>Tabla1[[#This Row],[Financiera 
 (F)]]/Tabla1[[#This Row],[Financiera
(D)]]</f>
        <v>1.3752041330971256</v>
      </c>
      <c r="K30" s="12"/>
      <c r="M30" s="95" t="s">
        <v>58</v>
      </c>
      <c r="N30" s="96"/>
      <c r="O30" s="96"/>
      <c r="P30" s="96"/>
      <c r="Q30" s="96"/>
      <c r="R30" s="96"/>
      <c r="S30" s="97"/>
    </row>
    <row r="31" spans="1:19" ht="88.5" customHeight="1" x14ac:dyDescent="0.25">
      <c r="A31" s="33" t="s">
        <v>69</v>
      </c>
      <c r="B31" s="19" t="s">
        <v>70</v>
      </c>
      <c r="C31" s="15">
        <v>633</v>
      </c>
      <c r="D31" s="23">
        <v>18605619</v>
      </c>
      <c r="E31" s="15">
        <v>367</v>
      </c>
      <c r="F31" s="16">
        <f>4651404.75*2</f>
        <v>9302809.5</v>
      </c>
      <c r="G31" s="41">
        <v>173</v>
      </c>
      <c r="H31" s="16">
        <v>7382477.5700000003</v>
      </c>
      <c r="I31" s="17">
        <f>Tabla1[[#This Row],[Física 
(E)]]/Tabla1[[#This Row],[Física
(C)]]</f>
        <v>0.47138964577656678</v>
      </c>
      <c r="J31" s="32">
        <f>Tabla1[[#This Row],[Financiera 
 (F)]]/Tabla1[[#This Row],[Financiera
(D)]]</f>
        <v>0.79357505600861766</v>
      </c>
      <c r="K31" s="12"/>
      <c r="M31" s="98"/>
      <c r="N31" s="99"/>
      <c r="O31" s="99"/>
      <c r="P31" s="99"/>
      <c r="Q31" s="99"/>
      <c r="R31" s="99"/>
      <c r="S31" s="100"/>
    </row>
    <row r="32" spans="1:19" ht="81.75" customHeight="1" x14ac:dyDescent="0.25">
      <c r="A32" s="34" t="s">
        <v>65</v>
      </c>
      <c r="B32" s="12" t="s">
        <v>64</v>
      </c>
      <c r="C32" s="20">
        <v>180</v>
      </c>
      <c r="D32" s="23">
        <v>49283000</v>
      </c>
      <c r="E32" s="12">
        <v>40</v>
      </c>
      <c r="F32" s="23">
        <f>12320750*2</f>
        <v>24641500</v>
      </c>
      <c r="G32" s="42">
        <v>11</v>
      </c>
      <c r="H32" s="35">
        <v>19978944.050000001</v>
      </c>
      <c r="I32" s="17">
        <f>Tabla1[[#This Row],[Física 
(E)]]/Tabla1[[#This Row],[Física
(C)]]</f>
        <v>0.27500000000000002</v>
      </c>
      <c r="J32" s="32">
        <f>Tabla1[[#This Row],[Financiera 
 (F)]]/Tabla1[[#This Row],[Financiera
(D)]]</f>
        <v>0.81078441044579275</v>
      </c>
      <c r="K32" s="12"/>
      <c r="L32" s="13"/>
      <c r="M32" s="101"/>
      <c r="N32" s="99"/>
      <c r="O32" s="99"/>
      <c r="P32" s="99"/>
      <c r="Q32" s="99"/>
      <c r="R32" s="99"/>
      <c r="S32" s="102"/>
    </row>
    <row r="33" spans="1:11" ht="15.75" x14ac:dyDescent="0.25">
      <c r="A33" s="50" t="s">
        <v>28</v>
      </c>
      <c r="B33" s="51"/>
      <c r="C33" s="51"/>
      <c r="D33" s="51"/>
      <c r="E33" s="51"/>
      <c r="F33" s="51"/>
      <c r="G33" s="51"/>
      <c r="H33" s="51"/>
      <c r="I33" s="51"/>
      <c r="J33" s="52"/>
      <c r="K33" s="1"/>
    </row>
    <row r="34" spans="1:11" ht="15.75" x14ac:dyDescent="0.25">
      <c r="A34" s="53" t="s">
        <v>29</v>
      </c>
      <c r="B34" s="54"/>
      <c r="C34" s="54"/>
      <c r="D34" s="54"/>
      <c r="E34" s="54"/>
      <c r="F34" s="54"/>
      <c r="G34" s="54"/>
      <c r="H34" s="54"/>
      <c r="I34" s="54"/>
      <c r="J34" s="55"/>
    </row>
    <row r="35" spans="1:11" ht="46.5" customHeight="1" x14ac:dyDescent="0.25">
      <c r="A35" s="44" t="s">
        <v>30</v>
      </c>
      <c r="B35" s="73" t="s">
        <v>71</v>
      </c>
      <c r="C35" s="73"/>
      <c r="D35" s="73"/>
      <c r="E35" s="73"/>
      <c r="F35" s="73"/>
      <c r="G35" s="73"/>
      <c r="H35" s="73"/>
      <c r="I35" s="73"/>
      <c r="J35" s="74"/>
    </row>
    <row r="36" spans="1:11" ht="85.5" customHeight="1" x14ac:dyDescent="0.25">
      <c r="A36" s="44" t="s">
        <v>31</v>
      </c>
      <c r="B36" s="75" t="s">
        <v>63</v>
      </c>
      <c r="C36" s="75"/>
      <c r="D36" s="75"/>
      <c r="E36" s="75"/>
      <c r="F36" s="75"/>
      <c r="G36" s="75"/>
      <c r="H36" s="75"/>
      <c r="I36" s="75"/>
      <c r="J36" s="76"/>
    </row>
    <row r="37" spans="1:11" ht="92.45" customHeight="1" x14ac:dyDescent="0.25">
      <c r="A37" s="44" t="s">
        <v>32</v>
      </c>
      <c r="B37" s="75" t="s">
        <v>81</v>
      </c>
      <c r="C37" s="75"/>
      <c r="D37" s="75"/>
      <c r="E37" s="75"/>
      <c r="F37" s="75"/>
      <c r="G37" s="75"/>
      <c r="H37" s="75"/>
      <c r="I37" s="75"/>
      <c r="J37" s="76"/>
    </row>
    <row r="38" spans="1:11" ht="48.6" customHeight="1" x14ac:dyDescent="0.25">
      <c r="A38" s="44" t="s">
        <v>33</v>
      </c>
      <c r="B38" s="75" t="s">
        <v>61</v>
      </c>
      <c r="C38" s="75"/>
      <c r="D38" s="75"/>
      <c r="E38" s="75"/>
      <c r="F38" s="75"/>
      <c r="G38" s="75"/>
      <c r="H38" s="75"/>
      <c r="I38" s="75"/>
      <c r="J38" s="76"/>
    </row>
    <row r="39" spans="1:11" ht="37.5" customHeight="1" x14ac:dyDescent="0.25">
      <c r="A39" s="36" t="s">
        <v>30</v>
      </c>
      <c r="B39" s="106" t="s">
        <v>75</v>
      </c>
      <c r="C39" s="106"/>
      <c r="D39" s="106"/>
      <c r="E39" s="106"/>
      <c r="F39" s="106"/>
      <c r="G39" s="106"/>
      <c r="H39" s="106"/>
      <c r="I39" s="106"/>
      <c r="J39" s="107"/>
    </row>
    <row r="40" spans="1:11" ht="55.9" customHeight="1" x14ac:dyDescent="0.25">
      <c r="A40" s="36" t="s">
        <v>31</v>
      </c>
      <c r="B40" s="71" t="s">
        <v>59</v>
      </c>
      <c r="C40" s="71"/>
      <c r="D40" s="71"/>
      <c r="E40" s="71"/>
      <c r="F40" s="71"/>
      <c r="G40" s="71"/>
      <c r="H40" s="71"/>
      <c r="I40" s="71"/>
      <c r="J40" s="72"/>
    </row>
    <row r="41" spans="1:11" ht="50.25" customHeight="1" x14ac:dyDescent="0.25">
      <c r="A41" s="36" t="s">
        <v>32</v>
      </c>
      <c r="B41" s="71" t="s">
        <v>77</v>
      </c>
      <c r="C41" s="71"/>
      <c r="D41" s="71"/>
      <c r="E41" s="71"/>
      <c r="F41" s="71"/>
      <c r="G41" s="71"/>
      <c r="H41" s="71"/>
      <c r="I41" s="71"/>
      <c r="J41" s="72"/>
    </row>
    <row r="42" spans="1:11" ht="33" customHeight="1" x14ac:dyDescent="0.25">
      <c r="A42" s="36" t="s">
        <v>33</v>
      </c>
      <c r="B42" s="71" t="s">
        <v>80</v>
      </c>
      <c r="C42" s="71"/>
      <c r="D42" s="71"/>
      <c r="E42" s="71"/>
      <c r="F42" s="71"/>
      <c r="G42" s="71"/>
      <c r="H42" s="71"/>
      <c r="I42" s="71"/>
      <c r="J42" s="72"/>
    </row>
    <row r="43" spans="1:11" ht="29.25" customHeight="1" x14ac:dyDescent="0.25">
      <c r="A43" s="36" t="s">
        <v>30</v>
      </c>
      <c r="B43" s="108" t="s">
        <v>76</v>
      </c>
      <c r="C43" s="108"/>
      <c r="D43" s="108"/>
      <c r="E43" s="108"/>
      <c r="F43" s="108"/>
      <c r="G43" s="108"/>
      <c r="H43" s="108"/>
      <c r="I43" s="108"/>
      <c r="J43" s="109"/>
    </row>
    <row r="44" spans="1:11" ht="38.25" customHeight="1" x14ac:dyDescent="0.25">
      <c r="A44" s="36" t="s">
        <v>31</v>
      </c>
      <c r="B44" s="71" t="s">
        <v>60</v>
      </c>
      <c r="C44" s="71"/>
      <c r="D44" s="71"/>
      <c r="E44" s="71"/>
      <c r="F44" s="71"/>
      <c r="G44" s="71"/>
      <c r="H44" s="71"/>
      <c r="I44" s="71"/>
      <c r="J44" s="72"/>
    </row>
    <row r="45" spans="1:11" ht="32.25" customHeight="1" x14ac:dyDescent="0.25">
      <c r="A45" s="36" t="s">
        <v>32</v>
      </c>
      <c r="B45" s="71" t="s">
        <v>78</v>
      </c>
      <c r="C45" s="71"/>
      <c r="D45" s="71"/>
      <c r="E45" s="71"/>
      <c r="F45" s="71"/>
      <c r="G45" s="71"/>
      <c r="H45" s="71"/>
      <c r="I45" s="71"/>
      <c r="J45" s="72"/>
    </row>
    <row r="46" spans="1:11" ht="41.25" customHeight="1" x14ac:dyDescent="0.25">
      <c r="A46" s="36" t="s">
        <v>33</v>
      </c>
      <c r="B46" s="71" t="s">
        <v>79</v>
      </c>
      <c r="C46" s="71"/>
      <c r="D46" s="71"/>
      <c r="E46" s="71"/>
      <c r="F46" s="71"/>
      <c r="G46" s="71"/>
      <c r="H46" s="71"/>
      <c r="I46" s="71"/>
      <c r="J46" s="72"/>
    </row>
    <row r="47" spans="1:11" ht="15.75" x14ac:dyDescent="0.25">
      <c r="A47" s="50" t="s">
        <v>34</v>
      </c>
      <c r="B47" s="51"/>
      <c r="C47" s="51"/>
      <c r="D47" s="51"/>
      <c r="E47" s="51"/>
      <c r="F47" s="51"/>
      <c r="G47" s="51"/>
      <c r="H47" s="51"/>
      <c r="I47" s="51"/>
      <c r="J47" s="52"/>
      <c r="K47" s="1"/>
    </row>
    <row r="48" spans="1:11" ht="27.75" customHeight="1" x14ac:dyDescent="0.25">
      <c r="A48" s="103" t="s">
        <v>35</v>
      </c>
      <c r="B48" s="104"/>
      <c r="C48" s="104"/>
      <c r="D48" s="104"/>
      <c r="E48" s="104"/>
      <c r="F48" s="104"/>
      <c r="G48" s="104"/>
      <c r="H48" s="104"/>
      <c r="I48" s="104"/>
      <c r="J48" s="105"/>
    </row>
    <row r="49" spans="1:10" ht="51" customHeight="1" thickBot="1" x14ac:dyDescent="0.3">
      <c r="A49" s="110" t="s">
        <v>66</v>
      </c>
      <c r="B49" s="111"/>
      <c r="C49" s="111"/>
      <c r="D49" s="111"/>
      <c r="E49" s="111"/>
      <c r="F49" s="111"/>
      <c r="G49" s="111"/>
      <c r="H49" s="111"/>
      <c r="I49" s="111"/>
      <c r="J49" s="112"/>
    </row>
    <row r="50" spans="1:10" ht="19.5" customHeight="1" x14ac:dyDescent="0.25">
      <c r="A50" s="9"/>
      <c r="B50" s="9"/>
      <c r="C50" s="9"/>
      <c r="D50" s="9"/>
      <c r="E50" s="9"/>
      <c r="F50" s="9"/>
      <c r="G50" s="9"/>
      <c r="H50" s="9"/>
      <c r="I50" s="9"/>
      <c r="J50" s="9"/>
    </row>
    <row r="51" spans="1:10" x14ac:dyDescent="0.25">
      <c r="A51" s="113"/>
      <c r="B51" s="113"/>
      <c r="C51" s="113"/>
      <c r="D51" s="113"/>
      <c r="E51" s="113"/>
      <c r="F51" s="113"/>
      <c r="G51" s="113"/>
      <c r="H51" s="113"/>
      <c r="I51" s="113"/>
      <c r="J51" s="113"/>
    </row>
    <row r="54" spans="1:10" x14ac:dyDescent="0.25">
      <c r="D54" s="94" t="s">
        <v>82</v>
      </c>
      <c r="E54" s="94"/>
      <c r="F54" s="94"/>
    </row>
    <row r="55" spans="1:10" x14ac:dyDescent="0.25">
      <c r="D55" s="4" t="s">
        <v>83</v>
      </c>
    </row>
  </sheetData>
  <mergeCells count="60">
    <mergeCell ref="D54:F54"/>
    <mergeCell ref="M30:S30"/>
    <mergeCell ref="M31:S31"/>
    <mergeCell ref="M32:S32"/>
    <mergeCell ref="A47:J47"/>
    <mergeCell ref="A48:J48"/>
    <mergeCell ref="B39:J39"/>
    <mergeCell ref="B40:J40"/>
    <mergeCell ref="B41:J41"/>
    <mergeCell ref="B42:J42"/>
    <mergeCell ref="B43:J43"/>
    <mergeCell ref="B44:J44"/>
    <mergeCell ref="B45:J45"/>
    <mergeCell ref="B46:J46"/>
    <mergeCell ref="A49:J49"/>
    <mergeCell ref="A51:J51"/>
    <mergeCell ref="B11:J11"/>
    <mergeCell ref="B22:J22"/>
    <mergeCell ref="A33:J33"/>
    <mergeCell ref="A34:J34"/>
    <mergeCell ref="A23:J23"/>
    <mergeCell ref="A24:J24"/>
    <mergeCell ref="A25:B25"/>
    <mergeCell ref="I25:J25"/>
    <mergeCell ref="C25:E25"/>
    <mergeCell ref="F25:H25"/>
    <mergeCell ref="C17:J17"/>
    <mergeCell ref="A18:J18"/>
    <mergeCell ref="B19:J19"/>
    <mergeCell ref="B20:J20"/>
    <mergeCell ref="B21:J21"/>
    <mergeCell ref="B35:J35"/>
    <mergeCell ref="B36:J36"/>
    <mergeCell ref="B37:J37"/>
    <mergeCell ref="B38:J38"/>
    <mergeCell ref="A26:B26"/>
    <mergeCell ref="I26:J26"/>
    <mergeCell ref="A27:J27"/>
    <mergeCell ref="C28:D28"/>
    <mergeCell ref="G28:H28"/>
    <mergeCell ref="I28:J28"/>
    <mergeCell ref="C26:E26"/>
    <mergeCell ref="F26:H26"/>
    <mergeCell ref="E28:F28"/>
    <mergeCell ref="C16:J16"/>
    <mergeCell ref="A6:J6"/>
    <mergeCell ref="A7:J7"/>
    <mergeCell ref="A8:J8"/>
    <mergeCell ref="B2:J2"/>
    <mergeCell ref="B3:C3"/>
    <mergeCell ref="D3:H3"/>
    <mergeCell ref="B4:C4"/>
    <mergeCell ref="D4:H4"/>
    <mergeCell ref="A5:J5"/>
    <mergeCell ref="B9:J9"/>
    <mergeCell ref="B12:J12"/>
    <mergeCell ref="B13:J13"/>
    <mergeCell ref="A14:J14"/>
    <mergeCell ref="C15:J15"/>
    <mergeCell ref="B10:J10"/>
  </mergeCells>
  <phoneticPr fontId="21" type="noConversion"/>
  <dataValidations xWindow="1368" yWindow="792" count="16">
    <dataValidation allowBlank="1" showInputMessage="1" showErrorMessage="1" prompt="Monto ejecutado en el trimestre" sqref="H29:H30"/>
    <dataValidation allowBlank="1" showInputMessage="1" showErrorMessage="1" prompt="Meta alcanzada en el trimestre" sqref="G29:G32"/>
    <dataValidation allowBlank="1" showInputMessage="1" showErrorMessage="1" prompt="Monto presupuestado para el producto" sqref="D29:D32 E30:E32 F29:F32 H31"/>
    <dataValidation allowBlank="1" showInputMessage="1" showErrorMessage="1" prompt="Meta anual del indicador" sqref="E29 C29:C31"/>
    <dataValidation allowBlank="1" showInputMessage="1" showErrorMessage="1" prompt="¿En qué consiste el programa?" sqref="B20:J20"/>
    <dataValidation allowBlank="1" showInputMessage="1" showErrorMessage="1" prompt="Presupuesto del programa" sqref="A26:C26 F26"/>
    <dataValidation allowBlank="1" showInputMessage="1" showErrorMessage="1" prompt="Oportunidades de mejora identificadas" sqref="A49:J50"/>
    <dataValidation allowBlank="1" showInputMessage="1" showErrorMessage="1" prompt="De existir desvío, explicar razones." sqref="B38:B46 C38:J38"/>
    <dataValidation allowBlank="1" showInputMessage="1" showErrorMessage="1" prompt="1. Describir lo plasmado en el presupuesto_x000a_2. Describir lo alcanzado en términos financieros y de producción " sqref="B37:B46 C37:J38"/>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1:J21"/>
    <dataValidation allowBlank="1" showInputMessage="1" prompt="Nombre del capítulo" sqref="B9:J11"/>
    <dataValidation allowBlank="1" sqref="A9"/>
    <dataValidation allowBlank="1" showInputMessage="1" showErrorMessage="1" prompt="Nombre de cada producto" sqref="A29 A31"/>
    <dataValidation allowBlank="1" showInputMessage="1" showErrorMessage="1" prompt="Nombre del indicador" sqref="B29:B30 B32"/>
  </dataValidations>
  <pageMargins left="0.70866141732283472" right="0.70866141732283472" top="0.74803149606299213" bottom="0.74803149606299213" header="0.31496062992125984" footer="0.31496062992125984"/>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DIGEIG</vt:lpstr>
      <vt:lpstr>DIGEIG!Área_de_impresión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Yndhira Neuman</cp:lastModifiedBy>
  <cp:lastPrinted>2023-01-20T17:28:22Z</cp:lastPrinted>
  <dcterms:created xsi:type="dcterms:W3CDTF">2021-03-22T15:50:10Z</dcterms:created>
  <dcterms:modified xsi:type="dcterms:W3CDTF">2024-01-10T14:44:58Z</dcterms:modified>
</cp:coreProperties>
</file>