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05" yWindow="-105" windowWidth="23250" windowHeight="12570"/>
  </bookViews>
  <sheets>
    <sheet name="DIGEI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J30" i="1"/>
  <c r="J31" i="1"/>
  <c r="I31" i="1"/>
  <c r="I30" i="1"/>
  <c r="C16" i="1"/>
  <c r="I25" i="1"/>
</calcChain>
</file>

<file path=xl/sharedStrings.xml><?xml version="1.0" encoding="utf-8"?>
<sst xmlns="http://schemas.openxmlformats.org/spreadsheetml/2006/main" count="89" uniqueCount="78">
  <si>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</si>
  <si>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</si>
  <si>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</si>
  <si>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</si>
  <si>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</si>
  <si>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</si>
  <si>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</si>
  <si>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</si>
  <si>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</si>
  <si>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</si>
  <si>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</si>
  <si>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</si>
  <si>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</si>
  <si>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</si>
  <si>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</si>
  <si>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</si>
  <si>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</si>
  <si>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</si>
  <si>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</si>
  <si>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</si>
  <si>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</si>
  <si>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</si>
  <si>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</si>
  <si>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</si>
  <si>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</si>
  <si>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</si>
  <si>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</si>
  <si>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</si>
  <si>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</si>
  <si>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</si>
  <si>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</si>
  <si>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</si>
  <si>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</si>
  <si>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</si>
  <si>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</si>
  <si>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</si>
  <si>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</si>
  <si>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</si>
  <si>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</si>
  <si>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</si>
  <si>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</si>
  <si>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</si>
  <si>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</si>
  <si>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</si>
  <si>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</si>
  <si>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</si>
  <si>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</si>
  <si>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</si>
  <si>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</si>
  <si>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</si>
  <si>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</si>
  <si>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</si>
  <si>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</si>
  <si>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</si>
  <si>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</si>
  <si>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</si>
  <si>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</si>
  <si>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</si>
  <si>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</si>
  <si>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</si>
  <si>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</si>
  <si>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6217- Titularidad de inmuebles del Estado.</t>
  </si>
  <si>
    <t>Cantidad de títulos gestionados.</t>
  </si>
  <si>
    <t>6220-Subastas públicas.</t>
  </si>
  <si>
    <t xml:space="preserve"> Cantidad de subastas realizadas.</t>
  </si>
  <si>
    <t>Cantidad de inventario de bienes registrados.</t>
  </si>
  <si>
    <t>,</t>
  </si>
  <si>
    <t>6219-Registro de inventario de bienes muebles de instituciones del Estado.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</si>
  <si>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</si>
  <si>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</si>
  <si>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6220 - Subastas públicas</t>
  </si>
  <si>
    <t>6217 Titularidad de inmuebles del Estado.</t>
  </si>
  <si>
    <t>N/A</t>
  </si>
  <si>
    <t>Mejorar el proceso de planificacion de las actividades para tener hacer mas eficiente el cumplimiento de las metas programadas.</t>
  </si>
  <si>
    <t>Se realizó (1)una  Subasta Publica, lo que equivale a 100%, en la misma se ofertaron 150 activos fijos no financieros, descargados de 31 instituciones, los mismos consisten en vehículos reparables, piezas, partes chatarras de vehículos, fuselajes de aviones, chatarras, así como mobiliarios y equipos de oficina, alcanzando recaudar un monto global de RD$21,540,000.00, con una ejecución de RD$1,139,611.41 representando el 56.4% de lo programado.</t>
  </si>
  <si>
    <t>Los servidores públicos participan en las actividades para el desarrollo y fomento de la ética y la transparencia gubernamental, a través de las comisiones de ética pública y los portales de transparencia y gobierno abierto, como instrumentos de prevención de la corrupción en la administración pública.</t>
  </si>
  <si>
    <t xml:space="preserve">
Durante  el tercer trimestre del 2021, se logró gestionar 2,375 títulos lo que equivale 31% de lo programado para ese trimestre, en donde  la Dirección General de Bienes Nacionales realizó  levantamientos catastrales, estudios sociológicos, dibujos de planos y análisis legal en diferentes sectores del Distrito Nacional y la Provincia Santo Domingo tales como: Maquiteria, 16 de Agosto, Los Mameyes, San José, El Pedregal, Luz Consuelo Sur y Los Peralejos.  En cuanto a  la ejecución financiera se ejecutó un 81.4%.</t>
  </si>
  <si>
    <t>En cuanto el inventario de Bienes Muebles e Inmuebles se logró registrar 6,055  etiquetas de inventarios de la Dirección General de Ética e Integridad Gubernamental, la Dirección General de Comunicaciones, el Consejo Estatal del Azúcar, la Comisión Presidencial de Apoyo al Desarrollo Barrial, la Tesorería de la Seguridad Social, la Policía Nacional y  la Dirección General de Catastro Nacional, por medio de una ejecución de RD$4,746,670.67 representando el 81.4% de la meta financiera programada.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</si>
</sst>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 readingOrder="1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5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 readingOrder="1"/>
    </xf>
    <xf numFmtId="0" fontId="12" fillId="0" borderId="30" xfId="0" applyFont="1" applyBorder="1" applyAlignment="1">
      <alignment vertical="center" wrapText="1" readingOrder="1"/>
    </xf>
    <xf numFmtId="3" fontId="22" fillId="0" borderId="26" xfId="0" applyNumberFormat="1" applyFont="1" applyBorder="1" applyAlignment="1">
      <alignment vertical="center" wrapText="1" readingOrder="1"/>
    </xf>
    <xf numFmtId="3" fontId="12" fillId="0" borderId="23" xfId="0" applyNumberFormat="1" applyFont="1" applyBorder="1" applyAlignment="1">
      <alignment vertical="center" wrapText="1" readingOrder="1"/>
    </xf>
    <xf numFmtId="4" fontId="22" fillId="0" borderId="26" xfId="0" applyNumberFormat="1" applyFont="1" applyBorder="1" applyAlignment="1">
      <alignment vertical="center" wrapText="1" readingOrder="1"/>
    </xf>
    <xf numFmtId="4" fontId="12" fillId="0" borderId="23" xfId="0" applyNumberFormat="1" applyFont="1" applyBorder="1" applyAlignment="1">
      <alignment vertical="center" wrapText="1" readingOrder="1"/>
    </xf>
    <xf numFmtId="9" fontId="12" fillId="0" borderId="23" xfId="2" applyFont="1" applyBorder="1" applyAlignment="1">
      <alignment vertical="center" wrapText="1" readingOrder="1"/>
    </xf>
    <xf numFmtId="167" fontId="12" fillId="0" borderId="23" xfId="2" applyNumberFormat="1" applyFont="1" applyBorder="1" applyAlignment="1">
      <alignment vertical="center" wrapText="1" readingOrder="1"/>
    </xf>
    <xf numFmtId="0" fontId="24" fillId="0" borderId="23" xfId="0" applyNumberFormat="1" applyFont="1" applyFill="1" applyBorder="1" applyAlignment="1" applyProtection="1">
      <alignment vertical="center" wrapText="1" readingOrder="1"/>
      <protection locked="0"/>
    </xf>
    <xf numFmtId="165" fontId="22" fillId="0" borderId="33" xfId="0" applyNumberFormat="1" applyFont="1" applyFill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vertical="center" wrapText="1" readingOrder="1"/>
    </xf>
    <xf numFmtId="166" fontId="22" fillId="0" borderId="25" xfId="0" applyNumberFormat="1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vertical="center"/>
    </xf>
    <xf numFmtId="0" fontId="2" fillId="0" borderId="5" xfId="0" applyFont="1" applyBorder="1"/>
    <xf numFmtId="0" fontId="9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0" xfId="0" applyBorder="1"/>
    <xf numFmtId="0" fontId="16" fillId="8" borderId="41" xfId="0" applyFont="1" applyFill="1" applyBorder="1" applyAlignment="1">
      <alignment horizontal="center" vertical="center" wrapText="1" readingOrder="1"/>
    </xf>
    <xf numFmtId="0" fontId="16" fillId="8" borderId="42" xfId="0" applyFont="1" applyFill="1" applyBorder="1" applyAlignment="1">
      <alignment horizontal="center" vertical="center" wrapText="1" readingOrder="1"/>
    </xf>
    <xf numFmtId="0" fontId="12" fillId="0" borderId="43" xfId="0" applyFont="1" applyBorder="1" applyAlignment="1">
      <alignment vertical="center" wrapText="1" readingOrder="1"/>
    </xf>
    <xf numFmtId="167" fontId="12" fillId="0" borderId="44" xfId="2" applyNumberFormat="1" applyFont="1" applyBorder="1" applyAlignment="1">
      <alignment vertical="center" wrapText="1" readingOrder="1"/>
    </xf>
    <xf numFmtId="0" fontId="12" fillId="0" borderId="45" xfId="0" applyFont="1" applyBorder="1" applyAlignment="1">
      <alignment horizontal="left" vertical="center" wrapText="1" readingOrder="1"/>
    </xf>
    <xf numFmtId="0" fontId="12" fillId="0" borderId="46" xfId="0" applyFont="1" applyBorder="1" applyAlignment="1">
      <alignment vertical="center" wrapText="1" readingOrder="1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10" fillId="6" borderId="17" xfId="0" applyFont="1" applyFill="1" applyBorder="1" applyAlignment="1">
      <alignment horizontal="left" vertical="center" wrapText="1"/>
    </xf>
    <xf numFmtId="0" fontId="10" fillId="6" borderId="36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4" xfId="0" applyBorder="1" applyAlignment="1">
      <alignment horizontal="center"/>
    </xf>
    <xf numFmtId="49" fontId="19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5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12" fillId="6" borderId="17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 readingOrder="1"/>
    </xf>
    <xf numFmtId="0" fontId="11" fillId="6" borderId="40" xfId="0" applyFont="1" applyFill="1" applyBorder="1" applyAlignment="1">
      <alignment vertical="top" wrapText="1"/>
    </xf>
    <xf numFmtId="39" fontId="11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0" xfId="0" applyFont="1" applyFill="1" applyBorder="1" applyAlignment="1">
      <alignment vertical="top" wrapText="1"/>
    </xf>
    <xf numFmtId="0" fontId="14" fillId="6" borderId="37" xfId="0" applyFont="1" applyFill="1" applyBorder="1" applyAlignment="1">
      <alignment horizontal="center" vertical="center" wrapText="1" readingOrder="1"/>
    </xf>
    <xf numFmtId="0" fontId="14" fillId="6" borderId="18" xfId="0" applyFont="1" applyFill="1" applyBorder="1" applyAlignment="1">
      <alignment horizontal="center" vertical="center" wrapText="1" readingOrder="1"/>
    </xf>
    <xf numFmtId="0" fontId="14" fillId="6" borderId="19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4" fillId="6" borderId="22" xfId="0" applyFont="1" applyFill="1" applyBorder="1" applyAlignment="1">
      <alignment horizontal="center" vertical="center" wrapText="1" readingOrder="1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20" fillId="0" borderId="1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39" fontId="11" fillId="0" borderId="3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0" xfId="2" applyNumberFormat="1" applyFont="1" applyFill="1" applyBorder="1" applyAlignment="1" applyProtection="1">
      <alignment horizontal="center" vertical="center" wrapText="1" readingOrder="1"/>
    </xf>
    <xf numFmtId="10" fontId="11" fillId="7" borderId="40" xfId="2" applyNumberFormat="1" applyFont="1" applyFill="1" applyBorder="1" applyAlignment="1" applyProtection="1">
      <alignment horizontal="center" vertical="center" wrapText="1" readingOrder="1"/>
    </xf>
    <xf numFmtId="166" fontId="22" fillId="0" borderId="25" xfId="0" applyNumberFormat="1" applyFont="1" applyBorder="1" applyAlignment="1">
      <alignment horizontal="center" vertical="center" wrapText="1" readingOrder="1"/>
    </xf>
    <xf numFmtId="0" fontId="23" fillId="0" borderId="26" xfId="0" applyFont="1" applyBorder="1" applyAlignment="1">
      <alignment vertical="center" wrapText="1" readingOrder="1"/>
    </xf>
    <xf numFmtId="0" fontId="23" fillId="0" borderId="24" xfId="0" applyFont="1" applyBorder="1" applyAlignment="1">
      <alignment vertical="center" wrapText="1" readingOrder="1"/>
    </xf>
    <xf numFmtId="166" fontId="22" fillId="0" borderId="28" xfId="0" applyNumberFormat="1" applyFont="1" applyBorder="1" applyAlignment="1">
      <alignment horizontal="center" vertical="center" wrapText="1" readingOrder="1"/>
    </xf>
    <xf numFmtId="0" fontId="23" fillId="0" borderId="29" xfId="0" applyFont="1" applyBorder="1" applyAlignment="1">
      <alignment vertical="center" wrapText="1" readingOrder="1"/>
    </xf>
    <xf numFmtId="0" fontId="23" fillId="0" borderId="27" xfId="0" applyFont="1" applyBorder="1" applyAlignment="1">
      <alignment vertical="center" wrapText="1" readingOrder="1"/>
    </xf>
    <xf numFmtId="166" fontId="22" fillId="0" borderId="31" xfId="0" applyNumberFormat="1" applyFont="1" applyBorder="1" applyAlignment="1">
      <alignment horizontal="center" vertical="center" wrapText="1" readingOrder="1"/>
    </xf>
    <xf numFmtId="0" fontId="23" fillId="0" borderId="32" xfId="0" applyFont="1" applyBorder="1" applyAlignment="1">
      <alignment vertical="center" wrapText="1" readingOrder="1"/>
    </xf>
    <xf numFmtId="0" fontId="8" fillId="5" borderId="5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25" fillId="0" borderId="34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vertical="center" wrapText="1"/>
      <protection locked="0"/>
    </xf>
    <xf numFmtId="0" fontId="25" fillId="0" borderId="6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070" cy="78147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53</xdr:row>
      <xdr:rowOff>144445</xdr:rowOff>
    </xdr:from>
    <xdr:to>
      <xdr:col>7</xdr:col>
      <xdr:colOff>47318</xdr:colOff>
      <xdr:row>58</xdr:row>
      <xdr:rowOff>186473</xdr:rowOff>
    </xdr:to>
    <xdr:grpSp>
      <xdr:nvGrpSpPr>
        <xdr:cNvPr id="4" name="Group 3131">
          <a:extLst>
            <a:ext uri="{FF2B5EF4-FFF2-40B4-BE49-F238E27FC236}">
              <a16:creationId xmlns:a16="http://schemas.microsoft.com/office/drawing/2014/main" id="{1125D28E-DD26-4F2D-8B8E-DF2400F07219}"/>
            </a:ext>
          </a:extLst>
        </xdr:cNvPr>
        <xdr:cNvGrpSpPr/>
      </xdr:nvGrpSpPr>
      <xdr:grpSpPr>
        <a:xfrm>
          <a:off x="0" y="22623445"/>
          <a:ext cx="6738631" cy="994528"/>
          <a:chOff x="0" y="139798"/>
          <a:chExt cx="6912116" cy="962537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E8B740A5-23F0-4C50-848E-C8D9EC5E7AF9}"/>
              </a:ext>
            </a:extLst>
          </xdr:cNvPr>
          <xdr:cNvSpPr/>
        </xdr:nvSpPr>
        <xdr:spPr>
          <a:xfrm>
            <a:off x="3134" y="692333"/>
            <a:ext cx="2454656" cy="0"/>
          </a:xfrm>
          <a:custGeom>
            <a:avLst/>
            <a:gdLst/>
            <a:ahLst/>
            <a:cxnLst/>
            <a:rect l="0" t="0" r="0" b="0"/>
            <a:pathLst>
              <a:path w="2454656">
                <a:moveTo>
                  <a:pt x="0" y="0"/>
                </a:moveTo>
                <a:lnTo>
                  <a:pt x="2454656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Rectangle 279">
            <a:extLst>
              <a:ext uri="{FF2B5EF4-FFF2-40B4-BE49-F238E27FC236}">
                <a16:creationId xmlns:a16="http://schemas.microsoft.com/office/drawing/2014/main" id="{9E14B141-1B3D-414A-8227-9425FC9D3159}"/>
              </a:ext>
            </a:extLst>
          </xdr:cNvPr>
          <xdr:cNvSpPr/>
        </xdr:nvSpPr>
        <xdr:spPr>
          <a:xfrm>
            <a:off x="76048" y="139798"/>
            <a:ext cx="50673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9" name="Rectangle 280">
            <a:extLst>
              <a:ext uri="{FF2B5EF4-FFF2-40B4-BE49-F238E27FC236}">
                <a16:creationId xmlns:a16="http://schemas.microsoft.com/office/drawing/2014/main" id="{F903C720-0BBA-476F-8A71-218D61192B33}"/>
              </a:ext>
            </a:extLst>
          </xdr:cNvPr>
          <xdr:cNvSpPr/>
        </xdr:nvSpPr>
        <xdr:spPr>
          <a:xfrm>
            <a:off x="558546" y="732786"/>
            <a:ext cx="1789973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Damnia Gomera Alba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0" name="Rectangle 281">
            <a:extLst>
              <a:ext uri="{FF2B5EF4-FFF2-40B4-BE49-F238E27FC236}">
                <a16:creationId xmlns:a16="http://schemas.microsoft.com/office/drawing/2014/main" id="{74342F35-CDBA-45BA-8A7C-4DD7435108AC}"/>
              </a:ext>
            </a:extLst>
          </xdr:cNvPr>
          <xdr:cNvSpPr/>
        </xdr:nvSpPr>
        <xdr:spPr>
          <a:xfrm>
            <a:off x="0" y="915667"/>
            <a:ext cx="3275908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Encargada de Planificación y Desarrollo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1" name="Rectangle 282">
            <a:extLst>
              <a:ext uri="{FF2B5EF4-FFF2-40B4-BE49-F238E27FC236}">
                <a16:creationId xmlns:a16="http://schemas.microsoft.com/office/drawing/2014/main" id="{2EBCE61A-5FC2-4BDE-AC0C-F48E4E17407F}"/>
              </a:ext>
            </a:extLst>
          </xdr:cNvPr>
          <xdr:cNvSpPr/>
        </xdr:nvSpPr>
        <xdr:spPr>
          <a:xfrm>
            <a:off x="3573018" y="735073"/>
            <a:ext cx="2060364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Wilkin A. Moreno Abreu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2" name="Rectangle 283">
            <a:extLst>
              <a:ext uri="{FF2B5EF4-FFF2-40B4-BE49-F238E27FC236}">
                <a16:creationId xmlns:a16="http://schemas.microsoft.com/office/drawing/2014/main" id="{AD5878F2-BD88-4132-81B5-C78907D03B63}"/>
              </a:ext>
            </a:extLst>
          </xdr:cNvPr>
          <xdr:cNvSpPr/>
        </xdr:nvSpPr>
        <xdr:spPr>
          <a:xfrm>
            <a:off x="2802941" y="917953"/>
            <a:ext cx="4109175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Subdirector General  de Planificación y Desarrollo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3" name="Shape 284">
            <a:extLst>
              <a:ext uri="{FF2B5EF4-FFF2-40B4-BE49-F238E27FC236}">
                <a16:creationId xmlns:a16="http://schemas.microsoft.com/office/drawing/2014/main" id="{5D6C5FD3-3083-41BC-809D-B5B628A156DF}"/>
              </a:ext>
            </a:extLst>
          </xdr:cNvPr>
          <xdr:cNvSpPr/>
        </xdr:nvSpPr>
        <xdr:spPr>
          <a:xfrm>
            <a:off x="2809828" y="692333"/>
            <a:ext cx="3077363" cy="0"/>
          </a:xfrm>
          <a:custGeom>
            <a:avLst/>
            <a:gdLst/>
            <a:ahLst/>
            <a:cxnLst/>
            <a:rect l="0" t="0" r="0" b="0"/>
            <a:pathLst>
              <a:path w="3077363">
                <a:moveTo>
                  <a:pt x="0" y="0"/>
                </a:moveTo>
                <a:lnTo>
                  <a:pt x="3077363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1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 dataCellStyle="Porcentaje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20" zoomScaleNormal="120" workbookViewId="0">
      <selection activeCell="B40" sqref="A33:J44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21.75" thickBot="1" x14ac:dyDescent="0.3">
      <c r="A1" s="8"/>
      <c r="B1" s="52" t="s">
        <v>50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9"/>
      <c r="B2" s="55" t="s">
        <v>0</v>
      </c>
      <c r="C2" s="56"/>
      <c r="D2" s="55" t="s">
        <v>1</v>
      </c>
      <c r="E2" s="56"/>
      <c r="F2" s="56"/>
      <c r="G2" s="56"/>
      <c r="H2" s="57"/>
      <c r="I2" s="2" t="s">
        <v>2</v>
      </c>
      <c r="J2" s="3" t="s">
        <v>3</v>
      </c>
      <c r="K2" s="1"/>
    </row>
    <row r="3" spans="1:11" ht="21.75" thickBot="1" x14ac:dyDescent="0.3">
      <c r="A3" s="10"/>
      <c r="B3" s="58" t="s">
        <v>4</v>
      </c>
      <c r="C3" s="59"/>
      <c r="D3" s="58"/>
      <c r="E3" s="59"/>
      <c r="F3" s="59"/>
      <c r="G3" s="59"/>
      <c r="H3" s="60"/>
      <c r="I3" s="13"/>
      <c r="J3" s="14"/>
      <c r="K3" s="1"/>
    </row>
    <row r="4" spans="1:11" x14ac:dyDescent="0.25">
      <c r="A4" s="61"/>
      <c r="B4" s="62"/>
      <c r="C4" s="62"/>
      <c r="D4" s="63"/>
      <c r="E4" s="63"/>
      <c r="F4" s="63"/>
      <c r="G4" s="63"/>
      <c r="H4" s="63"/>
      <c r="I4" s="62"/>
      <c r="J4" s="64"/>
      <c r="K4" s="1"/>
    </row>
    <row r="5" spans="1:11" ht="3" customHeight="1" x14ac:dyDescent="0.25">
      <c r="A5" s="43"/>
      <c r="B5" s="44"/>
      <c r="C5" s="44"/>
      <c r="D5" s="44"/>
      <c r="E5" s="44"/>
      <c r="F5" s="44"/>
      <c r="G5" s="44"/>
      <c r="H5" s="44"/>
      <c r="I5" s="44"/>
      <c r="J5" s="45"/>
      <c r="K5" s="1"/>
    </row>
    <row r="6" spans="1:11" ht="15.75" x14ac:dyDescent="0.25">
      <c r="A6" s="46" t="s">
        <v>5</v>
      </c>
      <c r="B6" s="47"/>
      <c r="C6" s="47"/>
      <c r="D6" s="47"/>
      <c r="E6" s="47"/>
      <c r="F6" s="47"/>
      <c r="G6" s="47"/>
      <c r="H6" s="47"/>
      <c r="I6" s="47"/>
      <c r="J6" s="48"/>
      <c r="K6" s="1"/>
    </row>
    <row r="7" spans="1:11" ht="15.75" x14ac:dyDescent="0.2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27" t="s">
        <v>7</v>
      </c>
      <c r="B8" s="65" t="s">
        <v>52</v>
      </c>
      <c r="C8" s="66"/>
      <c r="D8" s="66"/>
      <c r="E8" s="66"/>
      <c r="F8" s="66"/>
      <c r="G8" s="66"/>
      <c r="H8" s="66"/>
      <c r="I8" s="66"/>
      <c r="J8" s="67"/>
      <c r="K8" s="1"/>
    </row>
    <row r="9" spans="1:11" ht="15" customHeight="1" x14ac:dyDescent="0.25">
      <c r="A9" s="28" t="s">
        <v>36</v>
      </c>
      <c r="B9" s="65" t="s">
        <v>53</v>
      </c>
      <c r="C9" s="66"/>
      <c r="D9" s="66"/>
      <c r="E9" s="66"/>
      <c r="F9" s="66"/>
      <c r="G9" s="66"/>
      <c r="H9" s="66"/>
      <c r="I9" s="66"/>
      <c r="J9" s="67"/>
      <c r="K9" s="1"/>
    </row>
    <row r="10" spans="1:11" x14ac:dyDescent="0.25">
      <c r="A10" s="28" t="s">
        <v>37</v>
      </c>
      <c r="B10" s="65" t="s">
        <v>54</v>
      </c>
      <c r="C10" s="66"/>
      <c r="D10" s="66"/>
      <c r="E10" s="66"/>
      <c r="F10" s="66"/>
      <c r="G10" s="66"/>
      <c r="H10" s="66"/>
      <c r="I10" s="66"/>
      <c r="J10" s="67"/>
      <c r="K10" s="1"/>
    </row>
    <row r="11" spans="1:11" ht="31.5" customHeight="1" x14ac:dyDescent="0.25">
      <c r="A11" s="27" t="s">
        <v>8</v>
      </c>
      <c r="B11" s="68" t="s">
        <v>55</v>
      </c>
      <c r="C11" s="68"/>
      <c r="D11" s="68"/>
      <c r="E11" s="68"/>
      <c r="F11" s="68"/>
      <c r="G11" s="68"/>
      <c r="H11" s="68"/>
      <c r="I11" s="68"/>
      <c r="J11" s="69"/>
    </row>
    <row r="12" spans="1:11" ht="47.25" customHeight="1" x14ac:dyDescent="0.25">
      <c r="A12" s="27" t="s">
        <v>9</v>
      </c>
      <c r="B12" s="68" t="s">
        <v>56</v>
      </c>
      <c r="C12" s="68"/>
      <c r="D12" s="68"/>
      <c r="E12" s="68"/>
      <c r="F12" s="68"/>
      <c r="G12" s="68"/>
      <c r="H12" s="68"/>
      <c r="I12" s="68"/>
      <c r="J12" s="69"/>
    </row>
    <row r="13" spans="1:11" ht="15.75" x14ac:dyDescent="0.25">
      <c r="A13" s="46" t="s">
        <v>10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1" ht="51.6" customHeight="1" x14ac:dyDescent="0.25">
      <c r="A14" s="27" t="s">
        <v>11</v>
      </c>
      <c r="B14" s="11">
        <v>1</v>
      </c>
      <c r="C14" s="41" t="s">
        <v>57</v>
      </c>
      <c r="D14" s="41"/>
      <c r="E14" s="41"/>
      <c r="F14" s="41"/>
      <c r="G14" s="41"/>
      <c r="H14" s="41"/>
      <c r="I14" s="41"/>
      <c r="J14" s="42"/>
    </row>
    <row r="15" spans="1:11" ht="48" customHeight="1" x14ac:dyDescent="0.25">
      <c r="A15" s="27" t="s">
        <v>12</v>
      </c>
      <c r="B15" s="5">
        <v>1</v>
      </c>
      <c r="C15" s="41" t="s">
        <v>51</v>
      </c>
      <c r="D15" s="41"/>
      <c r="E15" s="41"/>
      <c r="F15" s="41"/>
      <c r="G15" s="41"/>
      <c r="H15" s="41"/>
      <c r="I15" s="41"/>
      <c r="J15" s="42"/>
    </row>
    <row r="16" spans="1:11" x14ac:dyDescent="0.25">
      <c r="A16" s="27" t="s">
        <v>13</v>
      </c>
      <c r="B16" s="6"/>
      <c r="C16" s="70" t="str">
        <f>IFERROR(VLOOKUP(B16,'[1]Validacion datos'!D8:E64,2,FALSE),"")</f>
        <v/>
      </c>
      <c r="D16" s="70"/>
      <c r="E16" s="70"/>
      <c r="F16" s="70"/>
      <c r="G16" s="70"/>
      <c r="H16" s="70"/>
      <c r="I16" s="70"/>
      <c r="J16" s="71"/>
    </row>
    <row r="17" spans="1:19" ht="15.75" x14ac:dyDescent="0.25">
      <c r="A17" s="46" t="s">
        <v>14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9" ht="29.25" customHeight="1" x14ac:dyDescent="0.25">
      <c r="A18" s="27" t="s">
        <v>15</v>
      </c>
      <c r="B18" s="68" t="s">
        <v>58</v>
      </c>
      <c r="C18" s="68"/>
      <c r="D18" s="68"/>
      <c r="E18" s="68"/>
      <c r="F18" s="68"/>
      <c r="G18" s="68"/>
      <c r="H18" s="68"/>
      <c r="I18" s="68"/>
      <c r="J18" s="69"/>
    </row>
    <row r="19" spans="1:19" ht="33" customHeight="1" x14ac:dyDescent="0.25">
      <c r="A19" s="29" t="s">
        <v>16</v>
      </c>
      <c r="B19" s="68" t="s">
        <v>59</v>
      </c>
      <c r="C19" s="68"/>
      <c r="D19" s="68"/>
      <c r="E19" s="68"/>
      <c r="F19" s="68"/>
      <c r="G19" s="68"/>
      <c r="H19" s="68"/>
      <c r="I19" s="68"/>
      <c r="J19" s="69"/>
    </row>
    <row r="20" spans="1:19" ht="34.5" customHeight="1" x14ac:dyDescent="0.25">
      <c r="A20" s="29" t="s">
        <v>17</v>
      </c>
      <c r="B20" s="68" t="s">
        <v>60</v>
      </c>
      <c r="C20" s="68"/>
      <c r="D20" s="68"/>
      <c r="E20" s="68"/>
      <c r="F20" s="68"/>
      <c r="G20" s="68"/>
      <c r="H20" s="68"/>
      <c r="I20" s="68"/>
      <c r="J20" s="69"/>
    </row>
    <row r="21" spans="1:19" ht="35.25" customHeight="1" x14ac:dyDescent="0.25">
      <c r="A21" s="29" t="s">
        <v>38</v>
      </c>
      <c r="B21" s="68"/>
      <c r="C21" s="68"/>
      <c r="D21" s="68"/>
      <c r="E21" s="68"/>
      <c r="F21" s="68"/>
      <c r="G21" s="68"/>
      <c r="H21" s="68"/>
      <c r="I21" s="68"/>
      <c r="J21" s="69"/>
      <c r="K21" s="1"/>
    </row>
    <row r="22" spans="1:19" ht="15.75" x14ac:dyDescent="0.25">
      <c r="A22" s="46" t="s">
        <v>18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9" ht="15.75" x14ac:dyDescent="0.25">
      <c r="A23" s="49" t="s">
        <v>19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9" ht="15" customHeight="1" x14ac:dyDescent="0.25">
      <c r="A24" s="78" t="s">
        <v>20</v>
      </c>
      <c r="B24" s="79"/>
      <c r="C24" s="80" t="s">
        <v>21</v>
      </c>
      <c r="D24" s="82"/>
      <c r="E24" s="82"/>
      <c r="F24" s="82" t="s">
        <v>22</v>
      </c>
      <c r="G24" s="82"/>
      <c r="H24" s="79"/>
      <c r="I24" s="80" t="s">
        <v>23</v>
      </c>
      <c r="J24" s="81"/>
    </row>
    <row r="25" spans="1:19" x14ac:dyDescent="0.25">
      <c r="A25" s="89">
        <v>780000000</v>
      </c>
      <c r="B25" s="90"/>
      <c r="C25" s="74">
        <v>819615385</v>
      </c>
      <c r="D25" s="75"/>
      <c r="E25" s="76"/>
      <c r="F25" s="74">
        <v>314372219.07999998</v>
      </c>
      <c r="G25" s="75"/>
      <c r="H25" s="76"/>
      <c r="I25" s="91">
        <f>+IF(F25&gt;0,F25/C25,0)</f>
        <v>0.38356066129724981</v>
      </c>
      <c r="J25" s="92"/>
    </row>
    <row r="26" spans="1:19" ht="15.75" x14ac:dyDescent="0.25">
      <c r="A26" s="49" t="s">
        <v>24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9" x14ac:dyDescent="0.25">
      <c r="A27" s="30"/>
      <c r="B27" s="31"/>
      <c r="C27" s="72" t="s">
        <v>49</v>
      </c>
      <c r="D27" s="77"/>
      <c r="E27" s="72" t="s">
        <v>47</v>
      </c>
      <c r="F27" s="77"/>
      <c r="G27" s="72" t="s">
        <v>48</v>
      </c>
      <c r="H27" s="72"/>
      <c r="I27" s="72" t="s">
        <v>25</v>
      </c>
      <c r="J27" s="73"/>
    </row>
    <row r="28" spans="1:19" ht="38.25" x14ac:dyDescent="0.25">
      <c r="A28" s="32" t="s">
        <v>26</v>
      </c>
      <c r="B28" s="7" t="s">
        <v>27</v>
      </c>
      <c r="C28" s="7" t="s">
        <v>39</v>
      </c>
      <c r="D28" s="7" t="s">
        <v>40</v>
      </c>
      <c r="E28" s="7" t="s">
        <v>41</v>
      </c>
      <c r="F28" s="7" t="s">
        <v>42</v>
      </c>
      <c r="G28" s="7" t="s">
        <v>43</v>
      </c>
      <c r="H28" s="7" t="s">
        <v>44</v>
      </c>
      <c r="I28" s="7" t="s">
        <v>45</v>
      </c>
      <c r="J28" s="33" t="s">
        <v>46</v>
      </c>
    </row>
    <row r="29" spans="1:19" ht="33.75" x14ac:dyDescent="0.25">
      <c r="A29" s="34" t="s">
        <v>61</v>
      </c>
      <c r="B29" s="26" t="s">
        <v>62</v>
      </c>
      <c r="C29" s="17">
        <v>30000</v>
      </c>
      <c r="D29" s="19">
        <v>269369147</v>
      </c>
      <c r="E29" s="17">
        <v>7500</v>
      </c>
      <c r="F29" s="19">
        <v>67369147.75</v>
      </c>
      <c r="G29" s="17">
        <v>2375</v>
      </c>
      <c r="H29" s="25">
        <v>39294029.030000001</v>
      </c>
      <c r="I29" s="22">
        <f>Tabla1[[#This Row],[Física 
(E)]]/Tabla1[[#This Row],[Física
(C)]]</f>
        <v>0.31666666666666665</v>
      </c>
      <c r="J29" s="35">
        <f>Tabla1[[#This Row],[Financiera 
 (F)]]/Tabla1[[#This Row],[Financiera
(D)]]</f>
        <v>0.58326445179054531</v>
      </c>
      <c r="K29" s="15"/>
      <c r="M29" s="93" t="s">
        <v>66</v>
      </c>
      <c r="N29" s="94"/>
      <c r="O29" s="94"/>
      <c r="P29" s="94"/>
      <c r="Q29" s="94"/>
      <c r="R29" s="94"/>
      <c r="S29" s="95"/>
    </row>
    <row r="30" spans="1:19" ht="45" x14ac:dyDescent="0.25">
      <c r="A30" s="36" t="s">
        <v>67</v>
      </c>
      <c r="B30" s="23" t="s">
        <v>65</v>
      </c>
      <c r="C30" s="18">
        <v>13500</v>
      </c>
      <c r="D30" s="20">
        <v>23312265</v>
      </c>
      <c r="E30" s="18">
        <v>3375</v>
      </c>
      <c r="F30" s="20">
        <v>5828066.25</v>
      </c>
      <c r="G30" s="18">
        <v>6055</v>
      </c>
      <c r="H30" s="20">
        <v>4746670.67</v>
      </c>
      <c r="I30" s="21">
        <f>Tabla1[[#This Row],[Física 
(E)]]/Tabla1[[#This Row],[Física
(C)]]</f>
        <v>1.7940740740740742</v>
      </c>
      <c r="J30" s="35">
        <f>Tabla1[[#This Row],[Financiera 
 (F)]]/Tabla1[[#This Row],[Financiera
(D)]]</f>
        <v>0.81445036250231373</v>
      </c>
      <c r="K30" s="15"/>
      <c r="M30" s="96"/>
      <c r="N30" s="97"/>
      <c r="O30" s="97"/>
      <c r="P30" s="97"/>
      <c r="Q30" s="97"/>
      <c r="R30" s="97"/>
      <c r="S30" s="98"/>
    </row>
    <row r="31" spans="1:19" ht="34.9" customHeight="1" x14ac:dyDescent="0.25">
      <c r="A31" s="37" t="s">
        <v>63</v>
      </c>
      <c r="B31" s="15" t="s">
        <v>64</v>
      </c>
      <c r="C31" s="24">
        <v>3</v>
      </c>
      <c r="D31" s="20">
        <v>8079726</v>
      </c>
      <c r="E31" s="15">
        <v>1</v>
      </c>
      <c r="F31" s="20">
        <v>2019931.5</v>
      </c>
      <c r="G31" s="15">
        <v>1</v>
      </c>
      <c r="H31" s="20">
        <v>1139611.4099999999</v>
      </c>
      <c r="I31" s="21">
        <f>Tabla1[[#This Row],[Física 
(E)]]/Tabla1[[#This Row],[Física
(C)]]</f>
        <v>1</v>
      </c>
      <c r="J31" s="35">
        <f>Tabla1[[#This Row],[Financiera 
 (F)]]/Tabla1[[#This Row],[Financiera
(D)]]</f>
        <v>0.56418319631136005</v>
      </c>
      <c r="K31" s="15"/>
      <c r="L31" s="16"/>
      <c r="M31" s="99"/>
      <c r="N31" s="97"/>
      <c r="O31" s="97"/>
      <c r="P31" s="97"/>
      <c r="Q31" s="97"/>
      <c r="R31" s="97"/>
      <c r="S31" s="100"/>
    </row>
    <row r="32" spans="1:19" ht="15.75" x14ac:dyDescent="0.25">
      <c r="A32" s="46" t="s">
        <v>28</v>
      </c>
      <c r="B32" s="47"/>
      <c r="C32" s="47"/>
      <c r="D32" s="47"/>
      <c r="E32" s="47"/>
      <c r="F32" s="47"/>
      <c r="G32" s="47"/>
      <c r="H32" s="47"/>
      <c r="I32" s="47"/>
      <c r="J32" s="48"/>
      <c r="K32" s="1"/>
    </row>
    <row r="33" spans="1:11" ht="15.75" x14ac:dyDescent="0.25">
      <c r="A33" s="49" t="s">
        <v>29</v>
      </c>
      <c r="B33" s="50"/>
      <c r="C33" s="50"/>
      <c r="D33" s="50"/>
      <c r="E33" s="50"/>
      <c r="F33" s="50"/>
      <c r="G33" s="50"/>
      <c r="H33" s="50"/>
      <c r="I33" s="50"/>
      <c r="J33" s="51"/>
    </row>
    <row r="34" spans="1:11" ht="46.5" customHeight="1" x14ac:dyDescent="0.25">
      <c r="A34" s="38" t="s">
        <v>30</v>
      </c>
      <c r="B34" s="87" t="s">
        <v>71</v>
      </c>
      <c r="C34" s="87"/>
      <c r="D34" s="87"/>
      <c r="E34" s="87"/>
      <c r="F34" s="87"/>
      <c r="G34" s="87"/>
      <c r="H34" s="87"/>
      <c r="I34" s="87"/>
      <c r="J34" s="88"/>
    </row>
    <row r="35" spans="1:11" ht="85.5" customHeight="1" x14ac:dyDescent="0.25">
      <c r="A35" s="38" t="s">
        <v>31</v>
      </c>
      <c r="B35" s="68" t="s">
        <v>75</v>
      </c>
      <c r="C35" s="68"/>
      <c r="D35" s="68"/>
      <c r="E35" s="68"/>
      <c r="F35" s="68"/>
      <c r="G35" s="68"/>
      <c r="H35" s="68"/>
      <c r="I35" s="68"/>
      <c r="J35" s="69"/>
    </row>
    <row r="36" spans="1:11" ht="78" customHeight="1" x14ac:dyDescent="0.25">
      <c r="A36" s="38" t="s">
        <v>32</v>
      </c>
      <c r="B36" s="68" t="s">
        <v>76</v>
      </c>
      <c r="C36" s="68"/>
      <c r="D36" s="68"/>
      <c r="E36" s="68"/>
      <c r="F36" s="68"/>
      <c r="G36" s="68"/>
      <c r="H36" s="68"/>
      <c r="I36" s="68"/>
      <c r="J36" s="69"/>
    </row>
    <row r="37" spans="1:11" ht="68.25" customHeight="1" thickBot="1" x14ac:dyDescent="0.3">
      <c r="A37" s="40" t="s">
        <v>33</v>
      </c>
      <c r="B37" s="84" t="s">
        <v>72</v>
      </c>
      <c r="C37" s="84"/>
      <c r="D37" s="84"/>
      <c r="E37" s="84"/>
      <c r="F37" s="84"/>
      <c r="G37" s="84"/>
      <c r="H37" s="84"/>
      <c r="I37" s="84"/>
      <c r="J37" s="85"/>
    </row>
    <row r="38" spans="1:11" ht="68.25" customHeight="1" x14ac:dyDescent="0.25">
      <c r="A38" s="39" t="s">
        <v>30</v>
      </c>
      <c r="B38" s="104" t="s">
        <v>67</v>
      </c>
      <c r="C38" s="104"/>
      <c r="D38" s="104"/>
      <c r="E38" s="104"/>
      <c r="F38" s="104"/>
      <c r="G38" s="104"/>
      <c r="H38" s="104"/>
      <c r="I38" s="104"/>
      <c r="J38" s="105"/>
    </row>
    <row r="39" spans="1:11" ht="68.25" customHeight="1" x14ac:dyDescent="0.25">
      <c r="A39" s="38" t="s">
        <v>31</v>
      </c>
      <c r="B39" s="68" t="s">
        <v>68</v>
      </c>
      <c r="C39" s="68"/>
      <c r="D39" s="68"/>
      <c r="E39" s="68"/>
      <c r="F39" s="68"/>
      <c r="G39" s="68"/>
      <c r="H39" s="68"/>
      <c r="I39" s="68"/>
      <c r="J39" s="69"/>
    </row>
    <row r="40" spans="1:11" ht="85.15" customHeight="1" x14ac:dyDescent="0.25">
      <c r="A40" s="38" t="s">
        <v>32</v>
      </c>
      <c r="B40" s="68" t="s">
        <v>77</v>
      </c>
      <c r="C40" s="68"/>
      <c r="D40" s="68"/>
      <c r="E40" s="68"/>
      <c r="F40" s="68"/>
      <c r="G40" s="68"/>
      <c r="H40" s="68"/>
      <c r="I40" s="68"/>
      <c r="J40" s="69"/>
    </row>
    <row r="41" spans="1:11" ht="68.25" customHeight="1" x14ac:dyDescent="0.25">
      <c r="A41" s="38" t="s">
        <v>33</v>
      </c>
      <c r="B41" s="68" t="s">
        <v>72</v>
      </c>
      <c r="C41" s="68"/>
      <c r="D41" s="68"/>
      <c r="E41" s="68"/>
      <c r="F41" s="68"/>
      <c r="G41" s="68"/>
      <c r="H41" s="68"/>
      <c r="I41" s="68"/>
      <c r="J41" s="69"/>
    </row>
    <row r="42" spans="1:11" ht="68.25" customHeight="1" x14ac:dyDescent="0.25">
      <c r="A42" s="38" t="s">
        <v>30</v>
      </c>
      <c r="B42" s="106" t="s">
        <v>70</v>
      </c>
      <c r="C42" s="106"/>
      <c r="D42" s="106"/>
      <c r="E42" s="106"/>
      <c r="F42" s="106"/>
      <c r="G42" s="106"/>
      <c r="H42" s="106"/>
      <c r="I42" s="106"/>
      <c r="J42" s="107"/>
    </row>
    <row r="43" spans="1:11" ht="68.25" customHeight="1" x14ac:dyDescent="0.25">
      <c r="A43" s="38" t="s">
        <v>31</v>
      </c>
      <c r="B43" s="68" t="s">
        <v>69</v>
      </c>
      <c r="C43" s="68"/>
      <c r="D43" s="68"/>
      <c r="E43" s="68"/>
      <c r="F43" s="68"/>
      <c r="G43" s="68"/>
      <c r="H43" s="68"/>
      <c r="I43" s="68"/>
      <c r="J43" s="69"/>
    </row>
    <row r="44" spans="1:11" ht="68.25" customHeight="1" x14ac:dyDescent="0.25">
      <c r="A44" s="38" t="s">
        <v>32</v>
      </c>
      <c r="B44" s="68" t="s">
        <v>74</v>
      </c>
      <c r="C44" s="68"/>
      <c r="D44" s="68"/>
      <c r="E44" s="68"/>
      <c r="F44" s="68"/>
      <c r="G44" s="68"/>
      <c r="H44" s="68"/>
      <c r="I44" s="68"/>
      <c r="J44" s="69"/>
    </row>
    <row r="45" spans="1:11" ht="68.25" customHeight="1" x14ac:dyDescent="0.25">
      <c r="A45" s="38" t="s">
        <v>33</v>
      </c>
      <c r="B45" s="68" t="s">
        <v>72</v>
      </c>
      <c r="C45" s="68"/>
      <c r="D45" s="68"/>
      <c r="E45" s="68"/>
      <c r="F45" s="68"/>
      <c r="G45" s="68"/>
      <c r="H45" s="68"/>
      <c r="I45" s="68"/>
      <c r="J45" s="69"/>
    </row>
    <row r="46" spans="1:11" ht="15.75" x14ac:dyDescent="0.25">
      <c r="A46" s="46" t="s">
        <v>34</v>
      </c>
      <c r="B46" s="47"/>
      <c r="C46" s="47"/>
      <c r="D46" s="47"/>
      <c r="E46" s="47"/>
      <c r="F46" s="47"/>
      <c r="G46" s="47"/>
      <c r="H46" s="47"/>
      <c r="I46" s="47"/>
      <c r="J46" s="48"/>
      <c r="K46" s="1"/>
    </row>
    <row r="47" spans="1:11" ht="27.75" customHeight="1" x14ac:dyDescent="0.25">
      <c r="A47" s="101" t="s">
        <v>35</v>
      </c>
      <c r="B47" s="102"/>
      <c r="C47" s="102"/>
      <c r="D47" s="102"/>
      <c r="E47" s="102"/>
      <c r="F47" s="102"/>
      <c r="G47" s="102"/>
      <c r="H47" s="102"/>
      <c r="I47" s="102"/>
      <c r="J47" s="103"/>
    </row>
    <row r="48" spans="1:11" ht="27.75" customHeight="1" thickBot="1" x14ac:dyDescent="0.3">
      <c r="A48" s="83" t="s">
        <v>73</v>
      </c>
      <c r="B48" s="84"/>
      <c r="C48" s="84"/>
      <c r="D48" s="84"/>
      <c r="E48" s="84"/>
      <c r="F48" s="84"/>
      <c r="G48" s="84"/>
      <c r="H48" s="84"/>
      <c r="I48" s="84"/>
      <c r="J48" s="85"/>
    </row>
    <row r="49" spans="1:10" ht="24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hidden="1" x14ac:dyDescent="0.25">
      <c r="A50" s="86"/>
      <c r="B50" s="86"/>
      <c r="C50" s="86"/>
      <c r="D50" s="86"/>
      <c r="E50" s="86"/>
      <c r="F50" s="86"/>
      <c r="G50" s="86"/>
      <c r="H50" s="86"/>
      <c r="I50" s="86"/>
      <c r="J50" s="86"/>
    </row>
  </sheetData>
  <mergeCells count="59">
    <mergeCell ref="M29:S29"/>
    <mergeCell ref="M30:S30"/>
    <mergeCell ref="M31:S31"/>
    <mergeCell ref="A46:J46"/>
    <mergeCell ref="A47:J47"/>
    <mergeCell ref="B38:J38"/>
    <mergeCell ref="B39:J39"/>
    <mergeCell ref="B40:J40"/>
    <mergeCell ref="B41:J41"/>
    <mergeCell ref="B42:J42"/>
    <mergeCell ref="B43:J43"/>
    <mergeCell ref="B44:J44"/>
    <mergeCell ref="B45:J45"/>
    <mergeCell ref="A48:J48"/>
    <mergeCell ref="A50:J50"/>
    <mergeCell ref="B9:J9"/>
    <mergeCell ref="B10:J10"/>
    <mergeCell ref="B21:J21"/>
    <mergeCell ref="A32:J32"/>
    <mergeCell ref="A33:J33"/>
    <mergeCell ref="B34:J34"/>
    <mergeCell ref="B35:J35"/>
    <mergeCell ref="B36:J36"/>
    <mergeCell ref="B37:J37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1" type="noConversion"/>
  <dataValidations count="16">
    <dataValidation allowBlank="1" showInputMessage="1" showErrorMessage="1" prompt="Monto ejecutado en el trimestre" sqref="H28:H31"/>
    <dataValidation allowBlank="1" showInputMessage="1" showErrorMessage="1" prompt="Meta alcanzada en el trimestre" sqref="G28:G31"/>
    <dataValidation allowBlank="1" showInputMessage="1" showErrorMessage="1" prompt="Monto presupuestado para el producto" sqref="F28 D28:D31 E29:F31"/>
    <dataValidation allowBlank="1" showInputMessage="1" showErrorMessage="1" prompt="Meta anual del indicador" sqref="E28 C28:C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8:J49"/>
    <dataValidation allowBlank="1" showInputMessage="1" showErrorMessage="1" prompt="De existir desvío, explicar razones." sqref="B37:B45 C37:J37"/>
    <dataValidation allowBlank="1" showInputMessage="1" showErrorMessage="1" prompt="1. Describir lo plasmado en el presupuesto_x000a_2. Describir lo alcanzado en términos financieros y de producción " sqref="B36:B45 C36:J37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Nombre de cada producto" sqref="A28 A30"/>
    <dataValidation allowBlank="1" showInputMessage="1" showErrorMessage="1" prompt="Nombre del indicador" sqref="B28:B29 B31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DIGEIG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PROPIEDAD DE</cp:lastModifiedBy>
  <cp:lastPrinted>2022-01-12T01:03:31Z</cp:lastPrinted>
  <dcterms:created xsi:type="dcterms:W3CDTF">2021-03-22T15:50:10Z</dcterms:created>
  <dcterms:modified xsi:type="dcterms:W3CDTF">2022-01-12T01:07:56Z</dcterms:modified>
</cp:coreProperties>
</file>