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15600" windowHeight="11640"/>
  </bookViews>
  <sheets>
    <sheet name="REL.INGRESOS Y EGREOSJUNIO2018 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  <sheet name="anexo JUNIO 2018." sheetId="10" r:id="rId7"/>
  </sheets>
  <definedNames>
    <definedName name="_xlnm.Print_Area" localSheetId="0">'REL.INGRESOS Y EGREOSJUNIO2018 '!$A$3:$H$110</definedName>
    <definedName name="_xlnm.Print_Titles" localSheetId="0">'REL.INGRESOS Y EGREOSJUNIO2018 '!$3:$10</definedName>
  </definedNames>
  <calcPr calcId="144525"/>
</workbook>
</file>

<file path=xl/calcChain.xml><?xml version="1.0" encoding="utf-8"?>
<calcChain xmlns="http://schemas.openxmlformats.org/spreadsheetml/2006/main">
  <c r="D32" i="10" l="1"/>
  <c r="E32" i="10" s="1"/>
  <c r="E21" i="10"/>
  <c r="E22" i="10"/>
  <c r="E23" i="10"/>
  <c r="E24" i="10"/>
  <c r="E25" i="10"/>
  <c r="E26" i="10"/>
  <c r="E27" i="10"/>
  <c r="E28" i="10"/>
  <c r="E29" i="10"/>
  <c r="E30" i="10"/>
  <c r="E31" i="10"/>
  <c r="I96" i="10" l="1"/>
  <c r="E101" i="9" l="1"/>
  <c r="F101" i="9"/>
  <c r="G14" i="9" l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l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B5" i="6"/>
  <c r="B20" i="5"/>
  <c r="C52" i="4"/>
  <c r="B140" i="4"/>
  <c r="C51" i="3"/>
  <c r="G90" i="9" l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</calcChain>
</file>

<file path=xl/sharedStrings.xml><?xml version="1.0" encoding="utf-8"?>
<sst xmlns="http://schemas.openxmlformats.org/spreadsheetml/2006/main" count="312" uniqueCount="121">
  <si>
    <t>FECHA</t>
  </si>
  <si>
    <t>DESCRIPCION</t>
  </si>
  <si>
    <t xml:space="preserve">DEBITO </t>
  </si>
  <si>
    <t>CREDITO</t>
  </si>
  <si>
    <t>BALANCE</t>
  </si>
  <si>
    <t>RELACION DE INGRESOS Y EGRESOS</t>
  </si>
  <si>
    <t>CK / TR / DE</t>
  </si>
  <si>
    <t>BALANCE INICIAL</t>
  </si>
  <si>
    <t>Cta. No.</t>
  </si>
  <si>
    <t>CONCEPTO</t>
  </si>
  <si>
    <t>CK = CHEQUE E/D = ENTRADA DE DIARIO TR = TRANSFERENCIA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</si>
  <si>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</si>
  <si>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</si>
  <si>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</si>
  <si>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</si>
  <si>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</si>
  <si>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</si>
  <si>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</si>
  <si>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</si>
  <si>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</si>
  <si>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</si>
  <si>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</si>
  <si>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</si>
  <si>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</si>
  <si>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</si>
  <si>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</si>
  <si>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</si>
  <si>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</si>
  <si>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</si>
  <si>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</si>
  <si>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</si>
  <si>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</si>
  <si>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</si>
  <si>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</si>
  <si>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</si>
  <si>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</si>
  <si>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</si>
  <si>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</si>
  <si>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</si>
  <si>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</si>
  <si>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</si>
  <si>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</si>
  <si>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</si>
  <si>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</si>
  <si>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</si>
  <si>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</si>
  <si>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</si>
  <si>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</si>
  <si>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</si>
  <si>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</si>
  <si>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</si>
  <si>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</si>
  <si>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</si>
  <si>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</si>
  <si>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</si>
  <si>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</si>
  <si>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</si>
  <si>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</si>
  <si>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</si>
  <si>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</si>
  <si>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</si>
  <si>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</si>
  <si>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</si>
  <si>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</si>
  <si>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</si>
  <si>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</si>
  <si>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</si>
  <si>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</si>
  <si>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</si>
  <si>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</si>
  <si>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</si>
  <si>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>DEPOSITO</t>
  </si>
  <si>
    <t>BCO.COLECTORA DE REC DIRECTOS BN</t>
  </si>
  <si>
    <t>DIRECCION GENERAL DE BIENES NACIONALES</t>
  </si>
  <si>
    <t>100-01-010-252052-6</t>
  </si>
  <si>
    <t>DETALLE</t>
  </si>
  <si>
    <t>EJECUCION PRESUPUESTARIA</t>
  </si>
  <si>
    <t>FONDO 2085</t>
  </si>
  <si>
    <t xml:space="preserve">                                 Enc. Contabilidad</t>
  </si>
  <si>
    <t>DEPARTAMENTO DE CONTABILIDAD</t>
  </si>
  <si>
    <t>PROVINCIAS</t>
  </si>
  <si>
    <r>
      <t xml:space="preserve">PREPARADO POR  </t>
    </r>
    <r>
      <rPr>
        <b/>
        <sz val="9"/>
        <rFont val="Times New Roman"/>
        <family val="1"/>
      </rPr>
      <t xml:space="preserve">Lic. ERASMO E. GARCIA                                                                  </t>
    </r>
  </si>
  <si>
    <t xml:space="preserve">      REVISADO </t>
  </si>
  <si>
    <t>Directora Financiera</t>
  </si>
  <si>
    <t>OBJ</t>
  </si>
  <si>
    <t>FONDO</t>
  </si>
  <si>
    <t>TOTAL</t>
  </si>
  <si>
    <t>GENERAL</t>
  </si>
  <si>
    <t>NO. DEP.</t>
  </si>
  <si>
    <t>DIARIO</t>
  </si>
  <si>
    <r>
      <t>POR:</t>
    </r>
    <r>
      <rPr>
        <b/>
        <sz val="10"/>
        <rFont val="Times New Roman"/>
        <family val="1"/>
      </rPr>
      <t xml:space="preserve"> Licda. Josefina Duran</t>
    </r>
  </si>
  <si>
    <t>PREPARADO POR: LICDA VIRGINIA CASTRO</t>
  </si>
  <si>
    <t xml:space="preserve">   REVISADO POR:   LIC ERASMO GARCIA</t>
  </si>
  <si>
    <t>DIVISA</t>
  </si>
  <si>
    <t xml:space="preserve"> CORRESP ()</t>
  </si>
  <si>
    <t>VIATICOS DENTRO DEL PAIS</t>
  </si>
  <si>
    <t xml:space="preserve">                                  AUX. CONTABILIDAD</t>
  </si>
  <si>
    <t xml:space="preserve">                            ENCARGADO DE CONTABILIDAD</t>
  </si>
  <si>
    <t>ALIMENTOS Y BEBIDAS</t>
  </si>
  <si>
    <t>Del 01 al 30 de junio de  2018.</t>
  </si>
  <si>
    <t>JUNIO 2018</t>
  </si>
  <si>
    <t xml:space="preserve">          RELACION DE INGRESOS </t>
  </si>
  <si>
    <t xml:space="preserve">               CTA. 010-252052-6</t>
  </si>
  <si>
    <t>322017654</t>
  </si>
  <si>
    <t>322017655</t>
  </si>
  <si>
    <t>322017656</t>
  </si>
  <si>
    <t>321954687</t>
  </si>
  <si>
    <t>321954688</t>
  </si>
  <si>
    <t>REPONIBLE</t>
  </si>
  <si>
    <t>JUNIO</t>
  </si>
  <si>
    <t>TELEFAX Y CORREOS</t>
  </si>
  <si>
    <t>PROD FORESTALES</t>
  </si>
  <si>
    <t>PROD DE PAPEL Y CARTON</t>
  </si>
  <si>
    <t>ESPECIES TIMBRADAS Y VALORADAS</t>
  </si>
  <si>
    <t>ARTICULOS PLASTICOS</t>
  </si>
  <si>
    <t>PROD FERROSOS</t>
  </si>
  <si>
    <t>GAS GLP</t>
  </si>
  <si>
    <t>UTILES DE ESCRITORIO</t>
  </si>
  <si>
    <t>PROD ELECTRICOS Y AFINES</t>
  </si>
  <si>
    <t>JUNIO 2018.</t>
  </si>
  <si>
    <t>BALANCE FINAL AL 30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</si>
</sst>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#,##0.00_);\-#,##0.00"/>
    <numFmt numFmtId="166" formatCode="_-* #,##0.00_-;\-* #,##0.00_-;_-* &quot;-&quot;??_-;_-@_-"/>
  </numFmts>
  <fonts count="55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color indexed="8"/>
      <name val="Arial"/>
      <family val="2"/>
    </font>
    <font>
      <sz val="10"/>
      <name val="Times New Roman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sz val="10"/>
      <name val="Times New Roman"/>
    </font>
    <font>
      <sz val="10"/>
      <color indexed="8"/>
      <name val="Times New Roman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rgb="FF0070C0"/>
      </bottom>
      <diagonal/>
    </border>
    <border>
      <left style="thin">
        <color rgb="FF0070C0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2" fillId="0" borderId="0"/>
    <xf numFmtId="164" fontId="12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164" fontId="12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164" fontId="25" fillId="0" borderId="0" applyFont="0" applyFill="0" applyBorder="0" applyAlignment="0" applyProtection="0">
      <alignment vertical="top"/>
    </xf>
    <xf numFmtId="0" fontId="25" fillId="0" borderId="0">
      <alignment vertical="top"/>
    </xf>
  </cellStyleXfs>
  <cellXfs count="159">
    <xf numFmtId="0" fontId="0" fillId="0" borderId="0" xfId="0"/>
    <xf numFmtId="4" fontId="0" fillId="0" borderId="0" xfId="0" applyNumberFormat="1"/>
    <xf numFmtId="0" fontId="16" fillId="0" borderId="0" xfId="0" applyFont="1" applyAlignment="1"/>
    <xf numFmtId="4" fontId="16" fillId="0" borderId="0" xfId="0" applyNumberFormat="1" applyFont="1" applyAlignment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15" fillId="0" borderId="0" xfId="0" applyNumberFormat="1" applyFont="1"/>
    <xf numFmtId="16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165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wrapText="1"/>
    </xf>
    <xf numFmtId="164" fontId="17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vertical="center"/>
    </xf>
    <xf numFmtId="4" fontId="8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 wrapText="1"/>
    </xf>
    <xf numFmtId="164" fontId="12" fillId="0" borderId="2" xfId="1" applyFont="1" applyBorder="1" applyAlignment="1">
      <alignment wrapText="1"/>
    </xf>
    <xf numFmtId="165" fontId="15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/>
    <xf numFmtId="14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1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8" fillId="0" borderId="2" xfId="1" applyNumberFormat="1" applyFont="1" applyFill="1" applyBorder="1" applyAlignment="1">
      <alignment wrapText="1"/>
    </xf>
    <xf numFmtId="4" fontId="10" fillId="0" borderId="2" xfId="1" applyNumberFormat="1" applyFont="1" applyFill="1" applyBorder="1" applyAlignment="1">
      <alignment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" fontId="24" fillId="0" borderId="2" xfId="1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vertical="center" wrapText="1"/>
    </xf>
    <xf numFmtId="4" fontId="10" fillId="0" borderId="2" xfId="6" applyNumberFormat="1" applyFont="1" applyFill="1" applyBorder="1" applyAlignment="1">
      <alignment wrapText="1"/>
    </xf>
    <xf numFmtId="0" fontId="10" fillId="0" borderId="2" xfId="20" applyFont="1" applyBorder="1" applyAlignment="1">
      <alignment vertical="center" wrapText="1"/>
    </xf>
    <xf numFmtId="4" fontId="10" fillId="0" borderId="2" xfId="19" applyNumberFormat="1" applyFont="1" applyFill="1" applyBorder="1" applyAlignment="1">
      <alignment wrapText="1"/>
    </xf>
    <xf numFmtId="4" fontId="2" fillId="0" borderId="2" xfId="19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4" fontId="26" fillId="0" borderId="0" xfId="0" applyNumberFormat="1" applyFont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4" fontId="26" fillId="0" borderId="8" xfId="0" applyNumberFormat="1" applyFont="1" applyBorder="1" applyAlignment="1">
      <alignment horizontal="right" vertical="top"/>
    </xf>
    <xf numFmtId="0" fontId="10" fillId="0" borderId="6" xfId="20" applyFont="1" applyBorder="1" applyAlignment="1">
      <alignment vertical="center" wrapText="1"/>
    </xf>
    <xf numFmtId="0" fontId="10" fillId="0" borderId="9" xfId="2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166" fontId="27" fillId="0" borderId="10" xfId="1" applyNumberFormat="1" applyFont="1" applyBorder="1"/>
    <xf numFmtId="0" fontId="1" fillId="0" borderId="2" xfId="0" applyFont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2" fillId="0" borderId="2" xfId="1" applyNumberFormat="1" applyFont="1" applyFill="1" applyBorder="1" applyAlignment="1">
      <alignment horizontal="right" vertical="center" wrapText="1"/>
    </xf>
    <xf numFmtId="0" fontId="27" fillId="0" borderId="0" xfId="0" applyFont="1" applyBorder="1"/>
    <xf numFmtId="0" fontId="29" fillId="0" borderId="0" xfId="0" applyFont="1" applyBorder="1" applyAlignment="1">
      <alignment horizontal="center"/>
    </xf>
    <xf numFmtId="0" fontId="0" fillId="0" borderId="0" xfId="0" applyBorder="1"/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" fontId="2" fillId="0" borderId="12" xfId="0" applyNumberFormat="1" applyFont="1" applyFill="1" applyBorder="1" applyAlignment="1">
      <alignment vertical="center" wrapText="1"/>
    </xf>
    <xf numFmtId="4" fontId="10" fillId="0" borderId="12" xfId="0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8" fillId="0" borderId="0" xfId="1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4" fontId="32" fillId="0" borderId="0" xfId="1" applyNumberFormat="1" applyFont="1" applyFill="1" applyBorder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vertical="center" wrapText="1"/>
    </xf>
    <xf numFmtId="166" fontId="27" fillId="0" borderId="0" xfId="1" applyNumberFormat="1" applyFont="1" applyBorder="1"/>
    <xf numFmtId="0" fontId="11" fillId="0" borderId="10" xfId="0" applyFont="1" applyBorder="1"/>
    <xf numFmtId="0" fontId="36" fillId="0" borderId="2" xfId="0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wrapText="1"/>
    </xf>
    <xf numFmtId="14" fontId="37" fillId="0" borderId="2" xfId="0" applyNumberFormat="1" applyFont="1" applyBorder="1" applyAlignment="1">
      <alignment vertical="center" wrapText="1"/>
    </xf>
    <xf numFmtId="166" fontId="27" fillId="0" borderId="10" xfId="1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vertical="center" wrapText="1"/>
    </xf>
    <xf numFmtId="4" fontId="41" fillId="0" borderId="5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/>
    </xf>
    <xf numFmtId="166" fontId="27" fillId="0" borderId="0" xfId="1" applyNumberFormat="1" applyFont="1" applyBorder="1" applyAlignment="1">
      <alignment horizontal="right"/>
    </xf>
    <xf numFmtId="166" fontId="29" fillId="0" borderId="0" xfId="1" applyNumberFormat="1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14" fontId="39" fillId="0" borderId="10" xfId="0" applyNumberFormat="1" applyFont="1" applyBorder="1"/>
    <xf numFmtId="0" fontId="22" fillId="0" borderId="0" xfId="0" applyFont="1"/>
    <xf numFmtId="0" fontId="23" fillId="0" borderId="0" xfId="0" applyFont="1"/>
    <xf numFmtId="0" fontId="40" fillId="3" borderId="10" xfId="0" applyFont="1" applyFill="1" applyBorder="1" applyAlignment="1">
      <alignment horizontal="center"/>
    </xf>
    <xf numFmtId="0" fontId="43" fillId="0" borderId="2" xfId="0" applyFont="1" applyBorder="1" applyAlignment="1">
      <alignment vertical="center" wrapText="1"/>
    </xf>
    <xf numFmtId="4" fontId="2" fillId="0" borderId="2" xfId="1" applyNumberFormat="1" applyFont="1" applyFill="1" applyBorder="1" applyAlignment="1">
      <alignment vertical="center" wrapText="1"/>
    </xf>
    <xf numFmtId="164" fontId="39" fillId="0" borderId="10" xfId="1" applyFont="1" applyBorder="1"/>
    <xf numFmtId="164" fontId="0" fillId="0" borderId="0" xfId="1" applyFont="1"/>
    <xf numFmtId="164" fontId="45" fillId="0" borderId="10" xfId="6" applyFont="1" applyBorder="1" applyAlignment="1">
      <alignment horizontal="left"/>
    </xf>
    <xf numFmtId="0" fontId="45" fillId="0" borderId="10" xfId="0" applyFont="1" applyBorder="1" applyAlignment="1">
      <alignment horizontal="left"/>
    </xf>
    <xf numFmtId="43" fontId="46" fillId="0" borderId="10" xfId="1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/>
    <xf numFmtId="0" fontId="46" fillId="0" borderId="0" xfId="0" applyFont="1"/>
    <xf numFmtId="43" fontId="0" fillId="0" borderId="0" xfId="1" applyNumberFormat="1" applyFont="1"/>
    <xf numFmtId="0" fontId="44" fillId="0" borderId="10" xfId="0" applyFont="1" applyBorder="1" applyAlignment="1">
      <alignment horizontal="center"/>
    </xf>
    <xf numFmtId="164" fontId="42" fillId="0" borderId="10" xfId="1" applyFont="1" applyBorder="1"/>
    <xf numFmtId="14" fontId="2" fillId="0" borderId="13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" fontId="30" fillId="0" borderId="0" xfId="0" applyNumberFormat="1" applyFont="1" applyBorder="1" applyAlignment="1"/>
    <xf numFmtId="0" fontId="2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4" fontId="48" fillId="0" borderId="5" xfId="0" applyNumberFormat="1" applyFont="1" applyFill="1" applyBorder="1" applyAlignment="1">
      <alignment vertical="center" wrapText="1"/>
    </xf>
    <xf numFmtId="14" fontId="44" fillId="0" borderId="10" xfId="0" applyNumberFormat="1" applyFont="1" applyBorder="1"/>
    <xf numFmtId="164" fontId="44" fillId="0" borderId="10" xfId="1" applyFont="1" applyBorder="1"/>
    <xf numFmtId="164" fontId="44" fillId="0" borderId="10" xfId="1" quotePrefix="1" applyFont="1" applyBorder="1"/>
    <xf numFmtId="0" fontId="23" fillId="0" borderId="0" xfId="0" applyFont="1" applyFill="1" applyBorder="1"/>
    <xf numFmtId="0" fontId="44" fillId="0" borderId="10" xfId="0" applyFont="1" applyBorder="1"/>
    <xf numFmtId="0" fontId="49" fillId="4" borderId="10" xfId="0" applyFont="1" applyFill="1" applyBorder="1"/>
    <xf numFmtId="0" fontId="49" fillId="4" borderId="10" xfId="1" applyNumberFormat="1" applyFont="1" applyFill="1" applyBorder="1"/>
    <xf numFmtId="49" fontId="44" fillId="0" borderId="10" xfId="1" applyNumberFormat="1" applyFont="1" applyBorder="1" applyAlignment="1">
      <alignment horizontal="right"/>
    </xf>
    <xf numFmtId="0" fontId="50" fillId="0" borderId="10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50" fillId="0" borderId="10" xfId="0" applyFont="1" applyBorder="1" applyAlignment="1">
      <alignment horizontal="left"/>
    </xf>
    <xf numFmtId="164" fontId="51" fillId="0" borderId="10" xfId="6" applyFont="1" applyBorder="1" applyAlignment="1">
      <alignment horizontal="left"/>
    </xf>
    <xf numFmtId="0" fontId="51" fillId="0" borderId="10" xfId="0" applyFont="1" applyBorder="1" applyAlignment="1">
      <alignment horizontal="right"/>
    </xf>
    <xf numFmtId="43" fontId="44" fillId="0" borderId="14" xfId="1" applyNumberFormat="1" applyFont="1" applyBorder="1"/>
    <xf numFmtId="43" fontId="44" fillId="0" borderId="10" xfId="1" applyNumberFormat="1" applyFont="1" applyBorder="1"/>
    <xf numFmtId="0" fontId="51" fillId="0" borderId="10" xfId="0" applyFont="1" applyBorder="1" applyAlignment="1">
      <alignment horizontal="left"/>
    </xf>
    <xf numFmtId="0" fontId="51" fillId="0" borderId="10" xfId="0" applyFont="1" applyBorder="1"/>
    <xf numFmtId="43" fontId="42" fillId="0" borderId="10" xfId="1" applyNumberFormat="1" applyFont="1" applyBorder="1"/>
    <xf numFmtId="0" fontId="45" fillId="0" borderId="0" xfId="0" applyFont="1" applyBorder="1" applyAlignment="1">
      <alignment horizontal="left"/>
    </xf>
    <xf numFmtId="0" fontId="45" fillId="0" borderId="0" xfId="0" applyFont="1" applyBorder="1" applyAlignment="1">
      <alignment horizontal="right"/>
    </xf>
    <xf numFmtId="43" fontId="46" fillId="0" borderId="0" xfId="1" applyNumberFormat="1" applyFont="1" applyBorder="1"/>
    <xf numFmtId="164" fontId="47" fillId="0" borderId="0" xfId="6" applyFont="1" applyBorder="1" applyAlignment="1">
      <alignment horizontal="center"/>
    </xf>
    <xf numFmtId="43" fontId="30" fillId="0" borderId="0" xfId="1" applyNumberFormat="1" applyFont="1" applyBorder="1"/>
    <xf numFmtId="0" fontId="47" fillId="0" borderId="0" xfId="0" applyFont="1" applyBorder="1" applyAlignment="1">
      <alignment horizontal="center"/>
    </xf>
    <xf numFmtId="4" fontId="21" fillId="0" borderId="0" xfId="0" applyNumberFormat="1" applyFont="1" applyAlignment="1">
      <alignment vertical="center"/>
    </xf>
    <xf numFmtId="43" fontId="21" fillId="0" borderId="0" xfId="0" applyNumberFormat="1" applyFont="1" applyBorder="1" applyAlignment="1">
      <alignment vertical="center"/>
    </xf>
    <xf numFmtId="0" fontId="52" fillId="0" borderId="13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vertical="center" wrapText="1"/>
    </xf>
    <xf numFmtId="4" fontId="53" fillId="0" borderId="2" xfId="0" applyNumberFormat="1" applyFont="1" applyFill="1" applyBorder="1" applyAlignment="1">
      <alignment vertical="center" wrapText="1"/>
    </xf>
    <xf numFmtId="4" fontId="52" fillId="0" borderId="2" xfId="0" applyNumberFormat="1" applyFont="1" applyFill="1" applyBorder="1" applyAlignment="1">
      <alignment vertical="center" wrapText="1"/>
    </xf>
    <xf numFmtId="4" fontId="54" fillId="0" borderId="5" xfId="1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Border="1" applyAlignment="1">
      <alignment horizontal="center"/>
    </xf>
    <xf numFmtId="0" fontId="30" fillId="0" borderId="11" xfId="0" applyNumberFormat="1" applyFont="1" applyBorder="1" applyAlignment="1">
      <alignment horizontal="left"/>
    </xf>
    <xf numFmtId="0" fontId="30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17" fontId="30" fillId="0" borderId="0" xfId="0" applyNumberFormat="1" applyFont="1" applyBorder="1" applyAlignment="1">
      <alignment horizontal="center"/>
    </xf>
  </cellXfs>
  <cellStyles count="21">
    <cellStyle name="Millares" xfId="1" builtinId="3"/>
    <cellStyle name="Millares 2" xfId="6"/>
    <cellStyle name="Millares 2 2" xfId="12"/>
    <cellStyle name="Millares 3" xfId="19"/>
    <cellStyle name="Normal" xfId="0" builtinId="0"/>
    <cellStyle name="Normal 2" xfId="2"/>
    <cellStyle name="Normal 2 2" xfId="5"/>
    <cellStyle name="Normal 2 2 2" xfId="7"/>
    <cellStyle name="Normal 2 2 2 2" xfId="11"/>
    <cellStyle name="Normal 2 2 2 2 2" xfId="13"/>
    <cellStyle name="Normal 2 2 2 2 3" xfId="18"/>
    <cellStyle name="Normal 2 2 2 3" xfId="17"/>
    <cellStyle name="Normal 2 2 3" xfId="10"/>
    <cellStyle name="Normal 2 2 4" xfId="14"/>
    <cellStyle name="Normal 2 2 5" xfId="16"/>
    <cellStyle name="Normal 2 3" xfId="8"/>
    <cellStyle name="Normal 2 4" xfId="9"/>
    <cellStyle name="Normal 2 5" xfId="15"/>
    <cellStyle name="Normal 3" xfId="3"/>
    <cellStyle name="Normal 4" xfId="4"/>
    <cellStyle name="Normal 9" xfId="2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top style="thin">
          <color rgb="FF538ED5"/>
        </top>
      </border>
    </dxf>
    <dxf>
      <border diagonalUp="0" diagonalDown="0">
        <left style="thin">
          <color rgb="FF538ED5"/>
        </left>
        <right style="thin">
          <color rgb="FF538ED5"/>
        </right>
        <top style="thin">
          <color rgb="FF538ED5"/>
        </top>
        <bottom style="double">
          <color rgb="FF538ED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 outline="0"/>
    </dxf>
    <dxf>
      <border>
        <bottom style="thin">
          <color rgb="FF0F25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285749</xdr:colOff>
      <xdr:row>3</xdr:row>
      <xdr:rowOff>2720</xdr:rowOff>
    </xdr:from>
    <xdr:to>
      <xdr:col>6</xdr:col>
      <xdr:colOff>514350</xdr:colOff>
      <xdr:row>7</xdr:row>
      <xdr:rowOff>142874</xdr:rowOff>
    </xdr:to>
    <xdr:pic>
      <xdr:nvPicPr>
        <xdr:cNvPr id="10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499" y="593270"/>
          <a:ext cx="1409701" cy="1006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595121</xdr:colOff>
      <xdr:row>3</xdr:row>
      <xdr:rowOff>7107</xdr:rowOff>
    </xdr:from>
    <xdr:to>
      <xdr:col>2</xdr:col>
      <xdr:colOff>272668</xdr:colOff>
      <xdr:row>7</xdr:row>
      <xdr:rowOff>25173</xdr:rowOff>
    </xdr:to>
    <xdr:pic>
      <xdr:nvPicPr>
        <xdr:cNvPr id="3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/>
        </a:blip>
        <a:srcRect/>
        <a:stretch>
          <a:fillRect/>
        </a:stretch>
      </xdr:blipFill>
      <xdr:spPr bwMode="auto">
        <a:xfrm rot="-1056260">
          <a:off x="595121" y="597657"/>
          <a:ext cx="1496822" cy="884841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2</xdr:col>
      <xdr:colOff>133350</xdr:colOff>
      <xdr:row>103</xdr:row>
      <xdr:rowOff>9525</xdr:rowOff>
    </xdr:from>
    <xdr:to>
      <xdr:col>2</xdr:col>
      <xdr:colOff>2029370</xdr:colOff>
      <xdr:row>106</xdr:row>
      <xdr:rowOff>61779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0700" y="22564725"/>
          <a:ext cx="1896020" cy="652329"/>
        </a:xfrm>
        <a:prstGeom prst="rect">
          <a:avLst/>
        </a:prstGeom>
      </xdr:spPr>
    </xdr:pic>
    <xdr:clientData/>
  </xdr:twoCellAnchor>
  <xdr:twoCellAnchor>
    <xdr:from>
      <xdr:col>3</xdr:col>
      <xdr:colOff>1333500</xdr:colOff>
      <xdr:row>103</xdr:row>
      <xdr:rowOff>123825</xdr:rowOff>
    </xdr:from>
    <xdr:to>
      <xdr:col>5</xdr:col>
      <xdr:colOff>57150</xdr:colOff>
      <xdr:row>106</xdr:row>
      <xdr:rowOff>114300</xdr:rowOff>
    </xdr:to>
    <xdr:pic>
      <xdr:nvPicPr>
        <xdr:cNvPr id="5" name="4 Imagen" descr="Firma y sello financier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0878800"/>
          <a:ext cx="18573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424757</xdr:colOff>
      <xdr:row>8</xdr:row>
      <xdr:rowOff>142876</xdr:rowOff>
    </xdr:from>
    <xdr:to>
      <xdr:col>1</xdr:col>
      <xdr:colOff>889170</xdr:colOff>
      <xdr:row>14</xdr:row>
      <xdr:rowOff>13887</xdr:rowOff>
    </xdr:to>
    <xdr:pic>
      <xdr:nvPicPr>
        <xdr:cNvPr id="2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424757" y="1600201"/>
          <a:ext cx="1302613" cy="994961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4</xdr:col>
      <xdr:colOff>13649</xdr:colOff>
      <xdr:row>9</xdr:row>
      <xdr:rowOff>133350</xdr:rowOff>
    </xdr:from>
    <xdr:to>
      <xdr:col>4</xdr:col>
      <xdr:colOff>1005244</xdr:colOff>
      <xdr:row>14</xdr:row>
      <xdr:rowOff>104775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28724" y="1781175"/>
          <a:ext cx="11344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12:G110" totalsRowShown="0" headerRowDxfId="11" dataDxfId="9" headerRowBorderDxfId="10" tableBorderDxfId="8" totalsRowBorderDxfId="7">
  <autoFilter ref="A12:G110"/>
  <sortState ref="A9:G407">
    <sortCondition ref="A8:A406"/>
    <sortCondition ref="B8:B406"/>
  </sortState>
  <tableColumns count="7">
    <tableColumn id="1" name="FECHA" dataDxfId="6"/>
    <tableColumn id="2" name="CK / TR / DE" dataDxfId="5"/>
    <tableColumn id="3" name="DESCRIPCION" dataDxfId="4"/>
    <tableColumn id="7" name="CONCEPTO" dataDxfId="3"/>
    <tableColumn id="4" name="DEBITO " dataDxfId="2"/>
    <tableColumn id="5" name="CREDITO" dataDxfId="1"/>
    <tableColumn id="6" name="BALAN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5"/>
  <sheetViews>
    <sheetView showGridLines="0" tabSelected="1" showWhiteSpace="0" topLeftCell="A94" zoomScaleNormal="100" zoomScaleSheetLayoutView="100" workbookViewId="0">
      <selection activeCell="G110" sqref="G110"/>
    </sheetView>
  </sheetViews>
  <sheetFormatPr baseColWidth="10" defaultColWidth="11.42578125" defaultRowHeight="15"/>
  <cols>
    <col min="1" max="1" width="12" style="9" customWidth="1"/>
    <col min="2" max="2" width="12.85546875" style="5" customWidth="1"/>
    <col min="3" max="3" width="33.42578125" style="8" customWidth="1"/>
    <col min="4" max="4" width="25.42578125" style="1" customWidth="1"/>
    <col min="5" max="5" width="21.5703125" style="1" customWidth="1"/>
    <col min="6" max="6" width="15.42578125" style="1" customWidth="1"/>
    <col min="7" max="7" width="21" style="8" customWidth="1"/>
    <col min="8" max="8" width="0.7109375" style="8" customWidth="1"/>
    <col min="9" max="9" width="11.5703125" style="8" customWidth="1"/>
    <col min="10" max="12" width="11.42578125" style="8"/>
    <col min="13" max="13" width="15.28515625" style="8" bestFit="1" customWidth="1"/>
    <col min="14" max="16384" width="11.42578125" style="8"/>
  </cols>
  <sheetData>
    <row r="3" spans="1:7" ht="18.75">
      <c r="A3" s="113"/>
      <c r="B3" s="113"/>
      <c r="C3" s="113"/>
      <c r="D3" s="113"/>
      <c r="E3" s="113"/>
      <c r="F3" s="113"/>
      <c r="G3" s="113"/>
    </row>
    <row r="4" spans="1:7" ht="18.75">
      <c r="A4" s="113"/>
      <c r="B4" s="113"/>
      <c r="C4" s="113"/>
      <c r="D4" s="113"/>
      <c r="E4" s="113"/>
      <c r="F4" s="113"/>
      <c r="G4" s="113"/>
    </row>
    <row r="5" spans="1:7" ht="18.75">
      <c r="A5" s="113"/>
      <c r="B5" s="113"/>
      <c r="C5" s="113"/>
      <c r="D5" s="113"/>
      <c r="E5" s="113"/>
      <c r="F5" s="113"/>
      <c r="G5" s="113"/>
    </row>
    <row r="7" spans="1:7" ht="18.75">
      <c r="A7" s="149" t="s">
        <v>73</v>
      </c>
      <c r="B7" s="149"/>
      <c r="C7" s="149"/>
      <c r="D7" s="149"/>
      <c r="E7" s="149"/>
      <c r="F7" s="149"/>
      <c r="G7" s="149"/>
    </row>
    <row r="8" spans="1:7" ht="18.75">
      <c r="A8" s="150" t="s">
        <v>5</v>
      </c>
      <c r="B8" s="150"/>
      <c r="C8" s="150"/>
      <c r="D8" s="150"/>
      <c r="E8" s="150"/>
      <c r="F8" s="150"/>
      <c r="G8" s="150"/>
    </row>
    <row r="9" spans="1:7" ht="15.75">
      <c r="A9" s="51" t="s">
        <v>8</v>
      </c>
      <c r="B9" s="4" t="s">
        <v>74</v>
      </c>
      <c r="C9" s="2"/>
      <c r="D9" s="3" t="s">
        <v>99</v>
      </c>
      <c r="E9" s="3"/>
      <c r="G9" s="28" t="s">
        <v>100</v>
      </c>
    </row>
    <row r="10" spans="1:7" ht="15.75" customHeight="1">
      <c r="A10" s="151" t="s">
        <v>79</v>
      </c>
      <c r="B10" s="151"/>
      <c r="C10" s="151"/>
      <c r="D10" s="151"/>
      <c r="E10" s="151"/>
      <c r="F10" s="151"/>
      <c r="G10" s="151"/>
    </row>
    <row r="11" spans="1:7" ht="15.75" customHeight="1">
      <c r="A11" s="114"/>
      <c r="B11" s="114"/>
      <c r="C11" s="114"/>
      <c r="D11" s="114"/>
      <c r="E11" s="114"/>
      <c r="F11" s="114"/>
      <c r="G11" s="114"/>
    </row>
    <row r="12" spans="1:7" s="29" customFormat="1" ht="15" customHeight="1">
      <c r="A12" s="30" t="s">
        <v>0</v>
      </c>
      <c r="B12" s="31" t="s">
        <v>6</v>
      </c>
      <c r="C12" s="31" t="s">
        <v>1</v>
      </c>
      <c r="D12" s="31" t="s">
        <v>9</v>
      </c>
      <c r="E12" s="32" t="s">
        <v>2</v>
      </c>
      <c r="F12" s="32" t="s">
        <v>3</v>
      </c>
      <c r="G12" s="32" t="s">
        <v>4</v>
      </c>
    </row>
    <row r="13" spans="1:7" s="29" customFormat="1" ht="15.75" customHeight="1">
      <c r="A13" s="81"/>
      <c r="B13" s="33"/>
      <c r="C13" s="33"/>
      <c r="D13" s="34" t="s">
        <v>7</v>
      </c>
      <c r="E13" s="80">
        <v>4347871.1900000004</v>
      </c>
      <c r="F13" s="35"/>
      <c r="G13" s="80">
        <v>4347871.1900000004</v>
      </c>
    </row>
    <row r="14" spans="1:7" s="29" customFormat="1" ht="15.75" customHeight="1">
      <c r="A14" s="116">
        <v>43252</v>
      </c>
      <c r="B14" s="38" t="s">
        <v>71</v>
      </c>
      <c r="C14" s="37" t="s">
        <v>72</v>
      </c>
      <c r="D14" s="50"/>
      <c r="E14" s="117">
        <v>164894.45000000001</v>
      </c>
      <c r="F14" s="48"/>
      <c r="G14" s="85">
        <f>G13+Table22[[#This Row],[DEBITO ]]-Table22[[#This Row],[CREDITO]]</f>
        <v>4512765.6400000006</v>
      </c>
    </row>
    <row r="15" spans="1:7" s="29" customFormat="1" ht="15.75" customHeight="1">
      <c r="A15" s="116">
        <v>43252</v>
      </c>
      <c r="B15" s="38" t="s">
        <v>71</v>
      </c>
      <c r="C15" s="37" t="s">
        <v>72</v>
      </c>
      <c r="D15" s="49"/>
      <c r="E15" s="117">
        <v>33996</v>
      </c>
      <c r="F15" s="47"/>
      <c r="G15" s="85">
        <f>G14+Table22[[#This Row],[DEBITO ]]-Table22[[#This Row],[CREDITO]]</f>
        <v>4546761.6400000006</v>
      </c>
    </row>
    <row r="16" spans="1:7" s="29" customFormat="1" ht="15.75" customHeight="1">
      <c r="A16" s="116">
        <v>43252</v>
      </c>
      <c r="B16" s="38" t="s">
        <v>71</v>
      </c>
      <c r="C16" s="37" t="s">
        <v>72</v>
      </c>
      <c r="D16" s="42"/>
      <c r="E16" s="117">
        <v>25116.86</v>
      </c>
      <c r="F16" s="47"/>
      <c r="G16" s="85">
        <f>G15+Table22[[#This Row],[DEBITO ]]-Table22[[#This Row],[CREDITO]]</f>
        <v>4571878.5000000009</v>
      </c>
    </row>
    <row r="17" spans="1:7" s="29" customFormat="1" ht="15.95" customHeight="1">
      <c r="A17" s="116">
        <v>43255</v>
      </c>
      <c r="B17" s="38" t="s">
        <v>71</v>
      </c>
      <c r="C17" s="37" t="s">
        <v>72</v>
      </c>
      <c r="D17" s="42"/>
      <c r="E17" s="117">
        <v>114172.77</v>
      </c>
      <c r="F17" s="46"/>
      <c r="G17" s="85">
        <f>G16+Table22[[#This Row],[DEBITO ]]-Table22[[#This Row],[CREDITO]]</f>
        <v>4686051.2700000005</v>
      </c>
    </row>
    <row r="18" spans="1:7" s="29" customFormat="1" ht="15.95" customHeight="1">
      <c r="A18" s="116">
        <v>43255</v>
      </c>
      <c r="B18" s="38" t="s">
        <v>71</v>
      </c>
      <c r="C18" s="37" t="s">
        <v>72</v>
      </c>
      <c r="D18" s="45"/>
      <c r="E18" s="117">
        <v>542.72</v>
      </c>
      <c r="F18" s="46"/>
      <c r="G18" s="85">
        <f>G17+Table22[[#This Row],[DEBITO ]]-Table22[[#This Row],[CREDITO]]</f>
        <v>4686593.99</v>
      </c>
    </row>
    <row r="19" spans="1:7" s="29" customFormat="1" ht="15.95" customHeight="1">
      <c r="A19" s="116">
        <v>43255</v>
      </c>
      <c r="B19" s="38" t="s">
        <v>71</v>
      </c>
      <c r="C19" s="37" t="s">
        <v>72</v>
      </c>
      <c r="D19" s="45"/>
      <c r="E19" s="117">
        <v>510</v>
      </c>
      <c r="F19" s="46"/>
      <c r="G19" s="85">
        <f>G18+Table22[[#This Row],[DEBITO ]]-Table22[[#This Row],[CREDITO]]</f>
        <v>4687103.99</v>
      </c>
    </row>
    <row r="20" spans="1:7" s="29" customFormat="1" ht="15.95" customHeight="1">
      <c r="A20" s="116">
        <v>43255</v>
      </c>
      <c r="B20" s="38" t="s">
        <v>71</v>
      </c>
      <c r="C20" s="37" t="s">
        <v>72</v>
      </c>
      <c r="D20" s="37"/>
      <c r="E20" s="117">
        <v>42380.28</v>
      </c>
      <c r="F20" s="41"/>
      <c r="G20" s="85">
        <f>G19+Table22[[#This Row],[DEBITO ]]-Table22[[#This Row],[CREDITO]]</f>
        <v>4729484.2700000005</v>
      </c>
    </row>
    <row r="21" spans="1:7" s="29" customFormat="1" ht="15.95" customHeight="1">
      <c r="A21" s="116">
        <v>43255</v>
      </c>
      <c r="B21" s="38" t="s">
        <v>71</v>
      </c>
      <c r="C21" s="37" t="s">
        <v>72</v>
      </c>
      <c r="D21" s="37"/>
      <c r="E21" s="117">
        <v>40685.72</v>
      </c>
      <c r="F21" s="40"/>
      <c r="G21" s="85">
        <f>G20+Table22[[#This Row],[DEBITO ]]-Table22[[#This Row],[CREDITO]]</f>
        <v>4770169.99</v>
      </c>
    </row>
    <row r="22" spans="1:7" s="29" customFormat="1" ht="15.95" customHeight="1">
      <c r="A22" s="116">
        <v>43256</v>
      </c>
      <c r="B22" s="38" t="s">
        <v>71</v>
      </c>
      <c r="C22" s="37" t="s">
        <v>72</v>
      </c>
      <c r="D22" s="37"/>
      <c r="E22" s="117">
        <v>28050</v>
      </c>
      <c r="F22" s="43"/>
      <c r="G22" s="85">
        <f>G21+Table22[[#This Row],[DEBITO ]]-Table22[[#This Row],[CREDITO]]</f>
        <v>4798219.99</v>
      </c>
    </row>
    <row r="23" spans="1:7" s="29" customFormat="1" ht="15.95" customHeight="1">
      <c r="A23" s="116">
        <v>43256</v>
      </c>
      <c r="B23" s="38" t="s">
        <v>71</v>
      </c>
      <c r="C23" s="37" t="s">
        <v>72</v>
      </c>
      <c r="D23" s="37"/>
      <c r="E23" s="117">
        <v>39605.71</v>
      </c>
      <c r="F23" s="36"/>
      <c r="G23" s="85">
        <f>G22+Table22[[#This Row],[DEBITO ]]-Table22[[#This Row],[CREDITO]]</f>
        <v>4837825.7</v>
      </c>
    </row>
    <row r="24" spans="1:7" s="29" customFormat="1" ht="15.95" customHeight="1">
      <c r="A24" s="116">
        <v>43257</v>
      </c>
      <c r="B24" s="38" t="s">
        <v>71</v>
      </c>
      <c r="C24" s="37" t="s">
        <v>72</v>
      </c>
      <c r="D24" s="37"/>
      <c r="E24" s="117">
        <v>15550</v>
      </c>
      <c r="F24" s="43"/>
      <c r="G24" s="85">
        <f>G23+Table22[[#This Row],[DEBITO ]]-Table22[[#This Row],[CREDITO]]</f>
        <v>4853375.7</v>
      </c>
    </row>
    <row r="25" spans="1:7" s="29" customFormat="1" ht="15.95" customHeight="1">
      <c r="A25" s="116">
        <v>43257</v>
      </c>
      <c r="B25" s="38" t="s">
        <v>71</v>
      </c>
      <c r="C25" s="37" t="s">
        <v>72</v>
      </c>
      <c r="D25" s="37"/>
      <c r="E25" s="117">
        <v>9537</v>
      </c>
      <c r="F25" s="43"/>
      <c r="G25" s="85">
        <f>G24+Table22[[#This Row],[DEBITO ]]-Table22[[#This Row],[CREDITO]]</f>
        <v>4862912.7</v>
      </c>
    </row>
    <row r="26" spans="1:7" s="29" customFormat="1" ht="15.95" customHeight="1">
      <c r="A26" s="116">
        <v>43258</v>
      </c>
      <c r="B26" s="38" t="s">
        <v>71</v>
      </c>
      <c r="C26" s="37" t="s">
        <v>72</v>
      </c>
      <c r="D26" s="37"/>
      <c r="E26" s="117">
        <v>5952700</v>
      </c>
      <c r="F26" s="44"/>
      <c r="G26" s="85">
        <f>G25+Table22[[#This Row],[DEBITO ]]-Table22[[#This Row],[CREDITO]]</f>
        <v>10815612.699999999</v>
      </c>
    </row>
    <row r="27" spans="1:7" s="29" customFormat="1" ht="15.75" customHeight="1">
      <c r="A27" s="116">
        <v>43258</v>
      </c>
      <c r="B27" s="38" t="s">
        <v>71</v>
      </c>
      <c r="C27" s="37" t="s">
        <v>72</v>
      </c>
      <c r="D27" s="37"/>
      <c r="E27" s="117">
        <v>340</v>
      </c>
      <c r="F27" s="44"/>
      <c r="G27" s="85">
        <f>G26+Table22[[#This Row],[DEBITO ]]-Table22[[#This Row],[CREDITO]]</f>
        <v>10815952.699999999</v>
      </c>
    </row>
    <row r="28" spans="1:7" s="29" customFormat="1" ht="15.75" customHeight="1">
      <c r="A28" s="116">
        <v>43258</v>
      </c>
      <c r="B28" s="38" t="s">
        <v>71</v>
      </c>
      <c r="C28" s="37" t="s">
        <v>72</v>
      </c>
      <c r="D28" s="42"/>
      <c r="E28" s="117">
        <v>91786.45</v>
      </c>
      <c r="F28" s="43"/>
      <c r="G28" s="85">
        <f>G27+Table22[[#This Row],[DEBITO ]]-Table22[[#This Row],[CREDITO]]</f>
        <v>10907739.149999999</v>
      </c>
    </row>
    <row r="29" spans="1:7" s="29" customFormat="1" ht="15.75" customHeight="1">
      <c r="A29" s="116">
        <v>43258</v>
      </c>
      <c r="B29" s="38" t="s">
        <v>71</v>
      </c>
      <c r="C29" s="37" t="s">
        <v>72</v>
      </c>
      <c r="D29" s="42"/>
      <c r="E29" s="117">
        <v>36455.949999999997</v>
      </c>
      <c r="F29" s="43"/>
      <c r="G29" s="85">
        <f>G28+Table22[[#This Row],[DEBITO ]]-Table22[[#This Row],[CREDITO]]</f>
        <v>10944195.099999998</v>
      </c>
    </row>
    <row r="30" spans="1:7" s="29" customFormat="1" ht="15.75" customHeight="1">
      <c r="A30" s="116">
        <v>43258</v>
      </c>
      <c r="B30" s="38" t="s">
        <v>71</v>
      </c>
      <c r="C30" s="37" t="s">
        <v>72</v>
      </c>
      <c r="D30" s="37"/>
      <c r="E30" s="117">
        <v>108.55</v>
      </c>
      <c r="F30" s="43"/>
      <c r="G30" s="85">
        <f>G29+Table22[[#This Row],[DEBITO ]]-Table22[[#This Row],[CREDITO]]</f>
        <v>10944303.649999999</v>
      </c>
    </row>
    <row r="31" spans="1:7" s="29" customFormat="1" ht="15.75" customHeight="1">
      <c r="A31" s="116">
        <v>43259</v>
      </c>
      <c r="B31" s="38" t="s">
        <v>71</v>
      </c>
      <c r="C31" s="37" t="s">
        <v>72</v>
      </c>
      <c r="D31" s="37"/>
      <c r="E31" s="117">
        <v>44458</v>
      </c>
      <c r="F31" s="36"/>
      <c r="G31" s="85">
        <f>G30+Table22[[#This Row],[DEBITO ]]-Table22[[#This Row],[CREDITO]]</f>
        <v>10988761.649999999</v>
      </c>
    </row>
    <row r="32" spans="1:7" s="29" customFormat="1" ht="15.75" customHeight="1">
      <c r="A32" s="116">
        <v>43259</v>
      </c>
      <c r="B32" s="38" t="s">
        <v>71</v>
      </c>
      <c r="C32" s="37" t="s">
        <v>72</v>
      </c>
      <c r="D32" s="37"/>
      <c r="E32" s="117">
        <v>4600</v>
      </c>
      <c r="F32" s="36"/>
      <c r="G32" s="85">
        <f>G31+Table22[[#This Row],[DEBITO ]]-Table22[[#This Row],[CREDITO]]</f>
        <v>10993361.649999999</v>
      </c>
    </row>
    <row r="33" spans="1:7" s="29" customFormat="1" ht="15.75" customHeight="1">
      <c r="A33" s="116">
        <v>43259</v>
      </c>
      <c r="B33" s="38" t="s">
        <v>71</v>
      </c>
      <c r="C33" s="37" t="s">
        <v>72</v>
      </c>
      <c r="D33" s="37"/>
      <c r="E33" s="117">
        <v>120659.49</v>
      </c>
      <c r="F33" s="39"/>
      <c r="G33" s="85">
        <f>G32+Table22[[#This Row],[DEBITO ]]-Table22[[#This Row],[CREDITO]]</f>
        <v>11114021.139999999</v>
      </c>
    </row>
    <row r="34" spans="1:7" s="29" customFormat="1" ht="15.75" customHeight="1">
      <c r="A34" s="116">
        <v>43259</v>
      </c>
      <c r="B34" s="38" t="s">
        <v>71</v>
      </c>
      <c r="C34" s="37" t="s">
        <v>72</v>
      </c>
      <c r="D34" s="37"/>
      <c r="E34" s="117">
        <v>268950</v>
      </c>
      <c r="F34" s="39"/>
      <c r="G34" s="85">
        <f>G33+Table22[[#This Row],[DEBITO ]]-Table22[[#This Row],[CREDITO]]</f>
        <v>11382971.139999999</v>
      </c>
    </row>
    <row r="35" spans="1:7" s="29" customFormat="1" ht="15.75" customHeight="1">
      <c r="A35" s="116">
        <v>43262</v>
      </c>
      <c r="B35" s="38" t="s">
        <v>71</v>
      </c>
      <c r="C35" s="37" t="s">
        <v>72</v>
      </c>
      <c r="D35" s="37"/>
      <c r="E35" s="117">
        <v>53601</v>
      </c>
      <c r="F35" s="43"/>
      <c r="G35" s="85">
        <f>G34+Table22[[#This Row],[DEBITO ]]-Table22[[#This Row],[CREDITO]]</f>
        <v>11436572.139999999</v>
      </c>
    </row>
    <row r="36" spans="1:7" s="29" customFormat="1" ht="15.75" customHeight="1">
      <c r="A36" s="116">
        <v>43263</v>
      </c>
      <c r="B36" s="38" t="s">
        <v>71</v>
      </c>
      <c r="C36" s="37" t="s">
        <v>72</v>
      </c>
      <c r="D36" s="53"/>
      <c r="E36" s="117">
        <v>1207840.95</v>
      </c>
      <c r="F36" s="56"/>
      <c r="G36" s="85">
        <f>G35+Table22[[#This Row],[DEBITO ]]-Table22[[#This Row],[CREDITO]]</f>
        <v>12644413.089999998</v>
      </c>
    </row>
    <row r="37" spans="1:7" s="29" customFormat="1" ht="15.75" customHeight="1">
      <c r="A37" s="116">
        <v>43263</v>
      </c>
      <c r="B37" s="38" t="s">
        <v>71</v>
      </c>
      <c r="C37" s="37" t="s">
        <v>72</v>
      </c>
      <c r="D37" s="53"/>
      <c r="E37" s="117">
        <v>65.31</v>
      </c>
      <c r="F37" s="56"/>
      <c r="G37" s="85">
        <f>G36+Table22[[#This Row],[DEBITO ]]-Table22[[#This Row],[CREDITO]]</f>
        <v>12644478.399999999</v>
      </c>
    </row>
    <row r="38" spans="1:7" s="29" customFormat="1" ht="15.75" customHeight="1">
      <c r="A38" s="116">
        <v>43263</v>
      </c>
      <c r="B38" s="38" t="s">
        <v>71</v>
      </c>
      <c r="C38" s="37" t="s">
        <v>72</v>
      </c>
      <c r="D38" s="53"/>
      <c r="E38" s="117">
        <v>170</v>
      </c>
      <c r="F38" s="56"/>
      <c r="G38" s="85">
        <f>G37+Table22[[#This Row],[DEBITO ]]-Table22[[#This Row],[CREDITO]]</f>
        <v>12644648.399999999</v>
      </c>
    </row>
    <row r="39" spans="1:7" s="29" customFormat="1" ht="15.75" customHeight="1">
      <c r="A39" s="116">
        <v>43263</v>
      </c>
      <c r="B39" s="38" t="s">
        <v>71</v>
      </c>
      <c r="C39" s="37" t="s">
        <v>72</v>
      </c>
      <c r="D39" s="53"/>
      <c r="E39" s="117">
        <v>18050.689999999999</v>
      </c>
      <c r="F39" s="56"/>
      <c r="G39" s="85">
        <f>G38+Table22[[#This Row],[DEBITO ]]-Table22[[#This Row],[CREDITO]]</f>
        <v>12662699.089999998</v>
      </c>
    </row>
    <row r="40" spans="1:7" s="29" customFormat="1" ht="15.75" customHeight="1">
      <c r="A40" s="116">
        <v>43263</v>
      </c>
      <c r="B40" s="38" t="s">
        <v>71</v>
      </c>
      <c r="C40" s="37" t="s">
        <v>72</v>
      </c>
      <c r="D40" s="53"/>
      <c r="E40" s="117">
        <v>3847</v>
      </c>
      <c r="F40" s="56"/>
      <c r="G40" s="85">
        <f>G39+Table22[[#This Row],[DEBITO ]]-Table22[[#This Row],[CREDITO]]</f>
        <v>12666546.089999998</v>
      </c>
    </row>
    <row r="41" spans="1:7" s="29" customFormat="1" ht="15.75" customHeight="1">
      <c r="A41" s="116">
        <v>43264</v>
      </c>
      <c r="B41" s="38" t="s">
        <v>71</v>
      </c>
      <c r="C41" s="37" t="s">
        <v>72</v>
      </c>
      <c r="D41" s="53"/>
      <c r="E41" s="118">
        <v>84.07</v>
      </c>
      <c r="F41" s="56"/>
      <c r="G41" s="85">
        <f>G40+Table22[[#This Row],[DEBITO ]]-Table22[[#This Row],[CREDITO]]</f>
        <v>12666630.159999998</v>
      </c>
    </row>
    <row r="42" spans="1:7" s="29" customFormat="1" ht="15.75" customHeight="1">
      <c r="A42" s="116">
        <v>43264</v>
      </c>
      <c r="B42" s="38" t="s">
        <v>71</v>
      </c>
      <c r="C42" s="37" t="s">
        <v>72</v>
      </c>
      <c r="D42" s="53"/>
      <c r="E42" s="117">
        <v>170</v>
      </c>
      <c r="F42" s="56"/>
      <c r="G42" s="85">
        <f>G41+Table22[[#This Row],[DEBITO ]]-Table22[[#This Row],[CREDITO]]</f>
        <v>12666800.159999998</v>
      </c>
    </row>
    <row r="43" spans="1:7" s="29" customFormat="1" ht="15.75" customHeight="1">
      <c r="A43" s="116">
        <v>43264</v>
      </c>
      <c r="B43" s="38" t="s">
        <v>71</v>
      </c>
      <c r="C43" s="37" t="s">
        <v>72</v>
      </c>
      <c r="D43" s="53"/>
      <c r="E43" s="117">
        <v>115731.93</v>
      </c>
      <c r="F43" s="56"/>
      <c r="G43" s="85">
        <f>G42+Table22[[#This Row],[DEBITO ]]-Table22[[#This Row],[CREDITO]]</f>
        <v>12782532.089999998</v>
      </c>
    </row>
    <row r="44" spans="1:7" s="29" customFormat="1" ht="15.75" customHeight="1">
      <c r="A44" s="116">
        <v>43264</v>
      </c>
      <c r="B44" s="38" t="s">
        <v>71</v>
      </c>
      <c r="C44" s="37" t="s">
        <v>72</v>
      </c>
      <c r="D44" s="53"/>
      <c r="E44" s="117">
        <v>1150</v>
      </c>
      <c r="F44" s="56"/>
      <c r="G44" s="85">
        <f>G43+Table22[[#This Row],[DEBITO ]]-Table22[[#This Row],[CREDITO]]</f>
        <v>12783682.089999998</v>
      </c>
    </row>
    <row r="45" spans="1:7" s="29" customFormat="1" ht="15.75" customHeight="1">
      <c r="A45" s="116">
        <v>43265</v>
      </c>
      <c r="B45" s="38" t="s">
        <v>71</v>
      </c>
      <c r="C45" s="37" t="s">
        <v>72</v>
      </c>
      <c r="D45" s="53"/>
      <c r="E45" s="117">
        <v>3098894.45</v>
      </c>
      <c r="F45" s="56"/>
      <c r="G45" s="85">
        <f>G44+Table22[[#This Row],[DEBITO ]]-Table22[[#This Row],[CREDITO]]</f>
        <v>15882576.539999999</v>
      </c>
    </row>
    <row r="46" spans="1:7" s="29" customFormat="1" ht="15.75" customHeight="1">
      <c r="A46" s="116">
        <v>43265</v>
      </c>
      <c r="B46" s="38" t="s">
        <v>71</v>
      </c>
      <c r="C46" s="37" t="s">
        <v>72</v>
      </c>
      <c r="D46" s="53"/>
      <c r="E46" s="117">
        <v>33958</v>
      </c>
      <c r="F46" s="56"/>
      <c r="G46" s="85">
        <f>G45+Table22[[#This Row],[DEBITO ]]-Table22[[#This Row],[CREDITO]]</f>
        <v>15916534.539999999</v>
      </c>
    </row>
    <row r="47" spans="1:7" s="29" customFormat="1" ht="15.75" customHeight="1">
      <c r="A47" s="116">
        <v>43265</v>
      </c>
      <c r="B47" s="38" t="s">
        <v>71</v>
      </c>
      <c r="C47" s="37" t="s">
        <v>72</v>
      </c>
      <c r="D47" s="53"/>
      <c r="E47" s="117">
        <v>2327.5500000000002</v>
      </c>
      <c r="F47" s="56"/>
      <c r="G47" s="85">
        <f>G46+Table22[[#This Row],[DEBITO ]]-Table22[[#This Row],[CREDITO]]</f>
        <v>15918862.09</v>
      </c>
    </row>
    <row r="48" spans="1:7" s="29" customFormat="1" ht="15.75" customHeight="1">
      <c r="A48" s="116">
        <v>43266</v>
      </c>
      <c r="B48" s="38" t="s">
        <v>71</v>
      </c>
      <c r="C48" s="37" t="s">
        <v>72</v>
      </c>
      <c r="D48" s="53"/>
      <c r="E48" s="117">
        <v>4559.3500000000004</v>
      </c>
      <c r="F48" s="56"/>
      <c r="G48" s="85">
        <f>G47+Table22[[#This Row],[DEBITO ]]-Table22[[#This Row],[CREDITO]]</f>
        <v>15923421.439999999</v>
      </c>
    </row>
    <row r="49" spans="1:11" s="29" customFormat="1" ht="15.75" customHeight="1">
      <c r="A49" s="116">
        <v>43266</v>
      </c>
      <c r="B49" s="38" t="s">
        <v>71</v>
      </c>
      <c r="C49" s="37" t="s">
        <v>72</v>
      </c>
      <c r="D49" s="53"/>
      <c r="E49" s="117">
        <v>774154</v>
      </c>
      <c r="F49" s="56"/>
      <c r="G49" s="85">
        <f>G48+Table22[[#This Row],[DEBITO ]]-Table22[[#This Row],[CREDITO]]</f>
        <v>16697575.439999999</v>
      </c>
    </row>
    <row r="50" spans="1:11" s="29" customFormat="1" ht="15.75" customHeight="1">
      <c r="A50" s="116">
        <v>43269</v>
      </c>
      <c r="B50" s="38" t="s">
        <v>71</v>
      </c>
      <c r="C50" s="37" t="s">
        <v>72</v>
      </c>
      <c r="D50" s="53"/>
      <c r="E50" s="117">
        <v>32740</v>
      </c>
      <c r="F50" s="56"/>
      <c r="G50" s="85">
        <f>G49+Table22[[#This Row],[DEBITO ]]-Table22[[#This Row],[CREDITO]]</f>
        <v>16730315.439999999</v>
      </c>
    </row>
    <row r="51" spans="1:11" s="29" customFormat="1" ht="15.75" customHeight="1">
      <c r="A51" s="116">
        <v>43270</v>
      </c>
      <c r="B51" s="38" t="s">
        <v>71</v>
      </c>
      <c r="C51" s="37" t="s">
        <v>72</v>
      </c>
      <c r="D51" s="53"/>
      <c r="E51" s="117">
        <v>465.95</v>
      </c>
      <c r="F51" s="56"/>
      <c r="G51" s="85">
        <f>G50+Table22[[#This Row],[DEBITO ]]-Table22[[#This Row],[CREDITO]]</f>
        <v>16730781.389999999</v>
      </c>
    </row>
    <row r="52" spans="1:11" s="29" customFormat="1" ht="15.75" customHeight="1">
      <c r="A52" s="116">
        <v>43270</v>
      </c>
      <c r="B52" s="38" t="s">
        <v>71</v>
      </c>
      <c r="C52" s="37" t="s">
        <v>72</v>
      </c>
      <c r="D52" s="53"/>
      <c r="E52" s="117">
        <v>37087.919999999998</v>
      </c>
      <c r="F52" s="56"/>
      <c r="G52" s="85">
        <f>G51+Table22[[#This Row],[DEBITO ]]-Table22[[#This Row],[CREDITO]]</f>
        <v>16767869.309999999</v>
      </c>
    </row>
    <row r="53" spans="1:11" s="29" customFormat="1" ht="15.75" customHeight="1">
      <c r="A53" s="116">
        <v>43270</v>
      </c>
      <c r="B53" s="38" t="s">
        <v>71</v>
      </c>
      <c r="C53" s="37" t="s">
        <v>72</v>
      </c>
      <c r="D53" s="53"/>
      <c r="E53" s="117">
        <v>170</v>
      </c>
      <c r="F53" s="56"/>
      <c r="G53" s="85">
        <f>G52+Table22[[#This Row],[DEBITO ]]-Table22[[#This Row],[CREDITO]]</f>
        <v>16768039.309999999</v>
      </c>
    </row>
    <row r="54" spans="1:11" s="29" customFormat="1" ht="15.75" customHeight="1">
      <c r="A54" s="116">
        <v>43270</v>
      </c>
      <c r="B54" s="38" t="s">
        <v>71</v>
      </c>
      <c r="C54" s="37" t="s">
        <v>72</v>
      </c>
      <c r="D54" s="53"/>
      <c r="E54" s="117">
        <v>62098.05</v>
      </c>
      <c r="F54" s="56"/>
      <c r="G54" s="85">
        <f>G53+Table22[[#This Row],[DEBITO ]]-Table22[[#This Row],[CREDITO]]</f>
        <v>16830137.359999999</v>
      </c>
    </row>
    <row r="55" spans="1:11" s="29" customFormat="1" ht="15.75" customHeight="1">
      <c r="A55" s="116">
        <v>43271</v>
      </c>
      <c r="B55" s="38" t="s">
        <v>71</v>
      </c>
      <c r="C55" s="37" t="s">
        <v>72</v>
      </c>
      <c r="D55" s="53"/>
      <c r="E55" s="117">
        <v>13086.23</v>
      </c>
      <c r="F55" s="56"/>
      <c r="G55" s="85">
        <f>G54+Table22[[#This Row],[DEBITO ]]-Table22[[#This Row],[CREDITO]]</f>
        <v>16843223.59</v>
      </c>
    </row>
    <row r="56" spans="1:11" s="29" customFormat="1" ht="15.75" customHeight="1">
      <c r="A56" s="116">
        <v>43271</v>
      </c>
      <c r="B56" s="38" t="s">
        <v>71</v>
      </c>
      <c r="C56" s="37" t="s">
        <v>72</v>
      </c>
      <c r="D56" s="53"/>
      <c r="E56" s="117">
        <v>195.77</v>
      </c>
      <c r="F56" s="56"/>
      <c r="G56" s="85">
        <f>G55+Table22[[#This Row],[DEBITO ]]-Table22[[#This Row],[CREDITO]]</f>
        <v>16843419.359999999</v>
      </c>
    </row>
    <row r="57" spans="1:11" s="29" customFormat="1" ht="15.75" customHeight="1">
      <c r="A57" s="116">
        <v>43271</v>
      </c>
      <c r="B57" s="38" t="s">
        <v>71</v>
      </c>
      <c r="C57" s="37" t="s">
        <v>72</v>
      </c>
      <c r="D57" s="53"/>
      <c r="E57" s="117">
        <v>170</v>
      </c>
      <c r="F57" s="56"/>
      <c r="G57" s="85">
        <f>G56+Table22[[#This Row],[DEBITO ]]-Table22[[#This Row],[CREDITO]]</f>
        <v>16843589.359999999</v>
      </c>
    </row>
    <row r="58" spans="1:11" s="29" customFormat="1" ht="15.75" customHeight="1">
      <c r="A58" s="116">
        <v>43272</v>
      </c>
      <c r="B58" s="38" t="s">
        <v>71</v>
      </c>
      <c r="C58" s="37" t="s">
        <v>72</v>
      </c>
      <c r="D58" s="53"/>
      <c r="E58" s="117">
        <v>24359.279999999999</v>
      </c>
      <c r="F58" s="56"/>
      <c r="G58" s="85">
        <f>G57+Table22[[#This Row],[DEBITO ]]-Table22[[#This Row],[CREDITO]]</f>
        <v>16867948.640000001</v>
      </c>
    </row>
    <row r="59" spans="1:11" s="29" customFormat="1" ht="15.75" customHeight="1">
      <c r="A59" s="116">
        <v>43272</v>
      </c>
      <c r="B59" s="38" t="s">
        <v>71</v>
      </c>
      <c r="C59" s="37" t="s">
        <v>72</v>
      </c>
      <c r="D59" s="53"/>
      <c r="E59" s="117">
        <v>18294.349999999999</v>
      </c>
      <c r="F59" s="56"/>
      <c r="G59" s="85">
        <f>G58+Table22[[#This Row],[DEBITO ]]-Table22[[#This Row],[CREDITO]]</f>
        <v>16886242.990000002</v>
      </c>
    </row>
    <row r="60" spans="1:11" s="29" customFormat="1" ht="15.75" customHeight="1">
      <c r="A60" s="116">
        <v>43272</v>
      </c>
      <c r="B60" s="38" t="s">
        <v>71</v>
      </c>
      <c r="C60" s="37" t="s">
        <v>72</v>
      </c>
      <c r="D60" s="53"/>
      <c r="E60" s="117">
        <v>70.72</v>
      </c>
      <c r="F60" s="56"/>
      <c r="G60" s="85">
        <f>G59+Table22[[#This Row],[DEBITO ]]-Table22[[#This Row],[CREDITO]]</f>
        <v>16886313.710000001</v>
      </c>
    </row>
    <row r="61" spans="1:11" s="29" customFormat="1" ht="15.75" customHeight="1">
      <c r="A61" s="116">
        <v>43272</v>
      </c>
      <c r="B61" s="38" t="s">
        <v>71</v>
      </c>
      <c r="C61" s="37" t="s">
        <v>72</v>
      </c>
      <c r="D61" s="53"/>
      <c r="E61" s="117">
        <v>170</v>
      </c>
      <c r="F61" s="56"/>
      <c r="G61" s="85">
        <f>G60+Table22[[#This Row],[DEBITO ]]-Table22[[#This Row],[CREDITO]]</f>
        <v>16886483.710000001</v>
      </c>
    </row>
    <row r="62" spans="1:11" s="29" customFormat="1" ht="15.75" customHeight="1">
      <c r="A62" s="116">
        <v>43272</v>
      </c>
      <c r="B62" s="38" t="s">
        <v>71</v>
      </c>
      <c r="C62" s="37" t="s">
        <v>72</v>
      </c>
      <c r="D62" s="53"/>
      <c r="E62" s="117">
        <v>34330</v>
      </c>
      <c r="F62" s="56"/>
      <c r="G62" s="85">
        <f>G61+Table22[[#This Row],[DEBITO ]]-Table22[[#This Row],[CREDITO]]</f>
        <v>16920813.710000001</v>
      </c>
    </row>
    <row r="63" spans="1:11" s="29" customFormat="1" ht="15.75" customHeight="1">
      <c r="A63" s="116">
        <v>43273</v>
      </c>
      <c r="B63" s="38" t="s">
        <v>71</v>
      </c>
      <c r="C63" s="37" t="s">
        <v>72</v>
      </c>
      <c r="D63" s="53"/>
      <c r="E63" s="117">
        <v>80012.5</v>
      </c>
      <c r="F63" s="56"/>
      <c r="G63" s="85">
        <f>G62+Table22[[#This Row],[DEBITO ]]-Table22[[#This Row],[CREDITO]]</f>
        <v>17000826.210000001</v>
      </c>
      <c r="K63" s="8"/>
    </row>
    <row r="64" spans="1:11" s="29" customFormat="1" ht="15.75" customHeight="1">
      <c r="A64" s="116">
        <v>43273</v>
      </c>
      <c r="B64" s="38" t="s">
        <v>71</v>
      </c>
      <c r="C64" s="37" t="s">
        <v>72</v>
      </c>
      <c r="D64" s="53"/>
      <c r="E64" s="117">
        <v>91693.119999999995</v>
      </c>
      <c r="F64" s="56"/>
      <c r="G64" s="85">
        <f>G63+Table22[[#This Row],[DEBITO ]]-Table22[[#This Row],[CREDITO]]</f>
        <v>17092519.330000002</v>
      </c>
    </row>
    <row r="65" spans="1:7" s="29" customFormat="1" ht="15.75" customHeight="1">
      <c r="A65" s="116">
        <v>43273</v>
      </c>
      <c r="B65" s="38" t="s">
        <v>71</v>
      </c>
      <c r="C65" s="37" t="s">
        <v>72</v>
      </c>
      <c r="D65" s="53"/>
      <c r="E65" s="117">
        <v>13721.61</v>
      </c>
      <c r="F65" s="56"/>
      <c r="G65" s="85">
        <f>G64+Table22[[#This Row],[DEBITO ]]-Table22[[#This Row],[CREDITO]]</f>
        <v>17106240.940000001</v>
      </c>
    </row>
    <row r="66" spans="1:7" s="29" customFormat="1" ht="15.75" customHeight="1">
      <c r="A66" s="116">
        <v>43273</v>
      </c>
      <c r="B66" s="38" t="s">
        <v>71</v>
      </c>
      <c r="C66" s="37" t="s">
        <v>72</v>
      </c>
      <c r="D66" s="53"/>
      <c r="E66" s="117">
        <v>136.88</v>
      </c>
      <c r="F66" s="82"/>
      <c r="G66" s="85">
        <f>G65+Table22[[#This Row],[DEBITO ]]-Table22[[#This Row],[CREDITO]]</f>
        <v>17106377.82</v>
      </c>
    </row>
    <row r="67" spans="1:7" s="29" customFormat="1" ht="15.75" customHeight="1">
      <c r="A67" s="116">
        <v>43273</v>
      </c>
      <c r="B67" s="38" t="s">
        <v>71</v>
      </c>
      <c r="C67" s="37" t="s">
        <v>72</v>
      </c>
      <c r="D67" s="53"/>
      <c r="E67" s="117">
        <v>170</v>
      </c>
      <c r="F67" s="82"/>
      <c r="G67" s="85">
        <f>G66+Table22[[#This Row],[DEBITO ]]-Table22[[#This Row],[CREDITO]]</f>
        <v>17106547.82</v>
      </c>
    </row>
    <row r="68" spans="1:7" s="29" customFormat="1" ht="15.75" customHeight="1">
      <c r="A68" s="116">
        <v>43276</v>
      </c>
      <c r="B68" s="38" t="s">
        <v>71</v>
      </c>
      <c r="C68" s="37" t="s">
        <v>72</v>
      </c>
      <c r="D68" s="94"/>
      <c r="E68" s="117">
        <v>110000</v>
      </c>
      <c r="F68" s="82"/>
      <c r="G68" s="85">
        <f>G67+Table22[[#This Row],[DEBITO ]]-Table22[[#This Row],[CREDITO]]</f>
        <v>17216547.82</v>
      </c>
    </row>
    <row r="69" spans="1:7" s="29" customFormat="1" ht="15.75" customHeight="1">
      <c r="A69" s="116">
        <v>43276</v>
      </c>
      <c r="B69" s="38" t="s">
        <v>71</v>
      </c>
      <c r="C69" s="37" t="s">
        <v>72</v>
      </c>
      <c r="D69" s="53"/>
      <c r="E69" s="117">
        <v>13332.71</v>
      </c>
      <c r="F69" s="82"/>
      <c r="G69" s="85">
        <f>G68-Table22[[#This Row],[CREDITO]]</f>
        <v>17216547.82</v>
      </c>
    </row>
    <row r="70" spans="1:7" s="29" customFormat="1" ht="15.75" customHeight="1">
      <c r="A70" s="116">
        <v>43276</v>
      </c>
      <c r="B70" s="38" t="s">
        <v>71</v>
      </c>
      <c r="C70" s="37" t="s">
        <v>72</v>
      </c>
      <c r="D70" s="53"/>
      <c r="E70" s="117">
        <v>1041.07</v>
      </c>
      <c r="F70" s="52"/>
      <c r="G70" s="85">
        <f>G69-Table22[[#This Row],[CREDITO]]</f>
        <v>17216547.82</v>
      </c>
    </row>
    <row r="71" spans="1:7" s="29" customFormat="1" ht="15.75" customHeight="1">
      <c r="A71" s="116">
        <v>43276</v>
      </c>
      <c r="B71" s="38" t="s">
        <v>71</v>
      </c>
      <c r="C71" s="37" t="s">
        <v>72</v>
      </c>
      <c r="D71" s="53"/>
      <c r="E71" s="117">
        <v>25.29</v>
      </c>
      <c r="F71" s="52"/>
      <c r="G71" s="85">
        <f>G70-Table22[[#This Row],[CREDITO]]</f>
        <v>17216547.82</v>
      </c>
    </row>
    <row r="72" spans="1:7" s="29" customFormat="1" ht="15.75" customHeight="1">
      <c r="A72" s="116">
        <v>43276</v>
      </c>
      <c r="B72" s="38" t="s">
        <v>71</v>
      </c>
      <c r="C72" s="37" t="s">
        <v>72</v>
      </c>
      <c r="D72" s="53"/>
      <c r="E72" s="117">
        <v>170</v>
      </c>
      <c r="F72" s="52"/>
      <c r="G72" s="85">
        <f>G71-Table22[[#This Row],[CREDITO]]</f>
        <v>17216547.82</v>
      </c>
    </row>
    <row r="73" spans="1:7" s="29" customFormat="1" ht="15.75" customHeight="1">
      <c r="A73" s="116">
        <v>43277</v>
      </c>
      <c r="B73" s="38" t="s">
        <v>71</v>
      </c>
      <c r="C73" s="37" t="s">
        <v>72</v>
      </c>
      <c r="D73" s="53"/>
      <c r="E73" s="117">
        <v>11269.64</v>
      </c>
      <c r="F73" s="52"/>
      <c r="G73" s="85">
        <f>G72-Table22[[#This Row],[CREDITO]]</f>
        <v>17216547.82</v>
      </c>
    </row>
    <row r="74" spans="1:7" s="29" customFormat="1" ht="15.75" customHeight="1">
      <c r="A74" s="116">
        <v>43277</v>
      </c>
      <c r="B74" s="38" t="s">
        <v>71</v>
      </c>
      <c r="C74" s="37" t="s">
        <v>72</v>
      </c>
      <c r="D74" s="53"/>
      <c r="E74" s="117">
        <v>38085.75</v>
      </c>
      <c r="F74" s="52"/>
      <c r="G74" s="85">
        <f>G73-Table22[[#This Row],[CREDITO]]</f>
        <v>17216547.82</v>
      </c>
    </row>
    <row r="75" spans="1:7" s="29" customFormat="1" ht="15.75" customHeight="1">
      <c r="A75" s="116">
        <v>43277</v>
      </c>
      <c r="B75" s="38" t="s">
        <v>71</v>
      </c>
      <c r="C75" s="37" t="s">
        <v>72</v>
      </c>
      <c r="D75" s="53"/>
      <c r="E75" s="117">
        <v>290.36</v>
      </c>
      <c r="F75" s="95"/>
      <c r="G75" s="85">
        <f>G74-Table22[[#This Row],[CREDITO]]</f>
        <v>17216547.82</v>
      </c>
    </row>
    <row r="76" spans="1:7" s="29" customFormat="1" ht="15.75" customHeight="1">
      <c r="A76" s="116">
        <v>43277</v>
      </c>
      <c r="B76" s="38" t="s">
        <v>71</v>
      </c>
      <c r="C76" s="37" t="s">
        <v>72</v>
      </c>
      <c r="D76" s="53"/>
      <c r="E76" s="117">
        <v>170</v>
      </c>
      <c r="F76" s="95"/>
      <c r="G76" s="85">
        <f>G75-Table22[[#This Row],[CREDITO]]</f>
        <v>17216547.82</v>
      </c>
    </row>
    <row r="77" spans="1:7" s="29" customFormat="1" ht="15.75" customHeight="1">
      <c r="A77" s="116">
        <v>43278</v>
      </c>
      <c r="B77" s="38" t="s">
        <v>71</v>
      </c>
      <c r="C77" s="37" t="s">
        <v>72</v>
      </c>
      <c r="D77" s="53"/>
      <c r="E77" s="117">
        <v>212.65</v>
      </c>
      <c r="F77" s="95"/>
      <c r="G77" s="85">
        <f>G76-Table22[[#This Row],[CREDITO]]</f>
        <v>17216547.82</v>
      </c>
    </row>
    <row r="78" spans="1:7" s="29" customFormat="1" ht="15.75" customHeight="1">
      <c r="A78" s="116">
        <v>43278</v>
      </c>
      <c r="B78" s="38" t="s">
        <v>71</v>
      </c>
      <c r="C78" s="37" t="s">
        <v>72</v>
      </c>
      <c r="D78" s="53"/>
      <c r="E78" s="117">
        <v>340</v>
      </c>
      <c r="F78" s="95"/>
      <c r="G78" s="85">
        <f>G77-Table22[[#This Row],[CREDITO]]</f>
        <v>17216547.82</v>
      </c>
    </row>
    <row r="79" spans="1:7" s="29" customFormat="1" ht="15.75" customHeight="1">
      <c r="A79" s="116">
        <v>43278</v>
      </c>
      <c r="B79" s="38" t="s">
        <v>71</v>
      </c>
      <c r="C79" s="37" t="s">
        <v>72</v>
      </c>
      <c r="D79" s="53"/>
      <c r="E79" s="117">
        <v>24431.35</v>
      </c>
      <c r="F79" s="95"/>
      <c r="G79" s="85">
        <f>G78-Table22[[#This Row],[CREDITO]]</f>
        <v>17216547.82</v>
      </c>
    </row>
    <row r="80" spans="1:7" s="29" customFormat="1" ht="15.75" customHeight="1">
      <c r="A80" s="116">
        <v>43278</v>
      </c>
      <c r="B80" s="38" t="s">
        <v>71</v>
      </c>
      <c r="C80" s="37" t="s">
        <v>72</v>
      </c>
      <c r="D80" s="53"/>
      <c r="E80" s="117">
        <v>1900</v>
      </c>
      <c r="F80" s="95"/>
      <c r="G80" s="85">
        <f>G79-Table22[[#This Row],[CREDITO]]</f>
        <v>17216547.82</v>
      </c>
    </row>
    <row r="81" spans="1:7" s="29" customFormat="1" ht="15.75" customHeight="1">
      <c r="A81" s="116">
        <v>43279</v>
      </c>
      <c r="B81" s="38" t="s">
        <v>71</v>
      </c>
      <c r="C81" s="37" t="s">
        <v>72</v>
      </c>
      <c r="D81" s="53"/>
      <c r="E81" s="117">
        <v>76172.77</v>
      </c>
      <c r="F81" s="95"/>
      <c r="G81" s="85">
        <f>G80-Table22[[#This Row],[CREDITO]]</f>
        <v>17216547.82</v>
      </c>
    </row>
    <row r="82" spans="1:7" s="29" customFormat="1" ht="15.75" customHeight="1">
      <c r="A82" s="116">
        <v>43279</v>
      </c>
      <c r="B82" s="38" t="s">
        <v>71</v>
      </c>
      <c r="C82" s="37" t="s">
        <v>72</v>
      </c>
      <c r="D82" s="53"/>
      <c r="E82" s="117">
        <v>320.02999999999997</v>
      </c>
      <c r="F82" s="95"/>
      <c r="G82" s="85">
        <f>G81-Table22[[#This Row],[CREDITO]]</f>
        <v>17216547.82</v>
      </c>
    </row>
    <row r="83" spans="1:7" s="29" customFormat="1" ht="15.75" customHeight="1">
      <c r="A83" s="116">
        <v>43279</v>
      </c>
      <c r="B83" s="38" t="s">
        <v>71</v>
      </c>
      <c r="C83" s="37" t="s">
        <v>72</v>
      </c>
      <c r="D83" s="53"/>
      <c r="E83" s="117">
        <v>340</v>
      </c>
      <c r="F83" s="95"/>
      <c r="G83" s="85">
        <f>G82-Table22[[#This Row],[CREDITO]]</f>
        <v>17216547.82</v>
      </c>
    </row>
    <row r="84" spans="1:7" s="29" customFormat="1" ht="15.75" customHeight="1">
      <c r="A84" s="116">
        <v>43279</v>
      </c>
      <c r="B84" s="38" t="s">
        <v>71</v>
      </c>
      <c r="C84" s="37" t="s">
        <v>72</v>
      </c>
      <c r="D84" s="53"/>
      <c r="E84" s="117">
        <v>26126.97</v>
      </c>
      <c r="F84" s="95"/>
      <c r="G84" s="85">
        <f>G83-Table22[[#This Row],[CREDITO]]</f>
        <v>17216547.82</v>
      </c>
    </row>
    <row r="85" spans="1:7" s="29" customFormat="1" ht="15.75" customHeight="1">
      <c r="A85" s="116">
        <v>43279</v>
      </c>
      <c r="B85" s="38" t="s">
        <v>71</v>
      </c>
      <c r="C85" s="37" t="s">
        <v>72</v>
      </c>
      <c r="D85" s="53"/>
      <c r="E85" s="117">
        <v>1000</v>
      </c>
      <c r="F85" s="95"/>
      <c r="G85" s="85">
        <f>G84-Table22[[#This Row],[CREDITO]]</f>
        <v>17216547.82</v>
      </c>
    </row>
    <row r="86" spans="1:7" s="29" customFormat="1" ht="15.75" customHeight="1">
      <c r="A86" s="116">
        <v>43280</v>
      </c>
      <c r="B86" s="38" t="s">
        <v>71</v>
      </c>
      <c r="C86" s="37" t="s">
        <v>72</v>
      </c>
      <c r="D86" s="53"/>
      <c r="E86" s="117">
        <v>3790</v>
      </c>
      <c r="F86" s="95"/>
      <c r="G86" s="85">
        <f>G85-Table22[[#This Row],[CREDITO]]</f>
        <v>17216547.82</v>
      </c>
    </row>
    <row r="87" spans="1:7" s="29" customFormat="1" ht="15.75" customHeight="1">
      <c r="A87" s="116">
        <v>43280</v>
      </c>
      <c r="B87" s="38" t="s">
        <v>71</v>
      </c>
      <c r="C87" s="37" t="s">
        <v>72</v>
      </c>
      <c r="D87" s="53"/>
      <c r="E87" s="117">
        <v>6549.59</v>
      </c>
      <c r="F87" s="95"/>
      <c r="G87" s="85">
        <f>G86-Table22[[#This Row],[CREDITO]]</f>
        <v>17216547.82</v>
      </c>
    </row>
    <row r="88" spans="1:7" s="29" customFormat="1" ht="15.75" customHeight="1">
      <c r="A88" s="109"/>
      <c r="B88" s="79" t="s">
        <v>80</v>
      </c>
      <c r="C88" s="78" t="s">
        <v>94</v>
      </c>
      <c r="D88" s="53"/>
      <c r="E88" s="95"/>
      <c r="F88" s="95"/>
      <c r="G88" s="85">
        <f>G87-F89</f>
        <v>17215647.82</v>
      </c>
    </row>
    <row r="89" spans="1:7" s="29" customFormat="1" ht="15.75" customHeight="1">
      <c r="A89" s="109"/>
      <c r="B89" s="101"/>
      <c r="C89" s="102"/>
      <c r="D89" s="98" t="s">
        <v>110</v>
      </c>
      <c r="E89" s="96"/>
      <c r="F89" s="130">
        <v>900</v>
      </c>
      <c r="G89" s="85">
        <f>G88-Table22[[#This Row],[CREDITO]]</f>
        <v>17214747.82</v>
      </c>
    </row>
    <row r="90" spans="1:7" s="29" customFormat="1" ht="15.75" customHeight="1">
      <c r="A90" s="109"/>
      <c r="B90" s="101"/>
      <c r="C90" s="102"/>
      <c r="D90" s="99" t="s">
        <v>95</v>
      </c>
      <c r="E90" s="96"/>
      <c r="F90" s="131">
        <v>24200</v>
      </c>
      <c r="G90" s="115">
        <f>G89-Table22[[#This Row],[CREDITO]]</f>
        <v>17190547.82</v>
      </c>
    </row>
    <row r="91" spans="1:7" s="29" customFormat="1" ht="15.75" customHeight="1">
      <c r="A91" s="109"/>
      <c r="B91" s="101"/>
      <c r="C91" s="102"/>
      <c r="D91" s="99" t="s">
        <v>98</v>
      </c>
      <c r="E91" s="96"/>
      <c r="F91" s="130">
        <v>70</v>
      </c>
      <c r="G91" s="115">
        <f>G90-Table22[[#This Row],[CREDITO]]</f>
        <v>17190477.82</v>
      </c>
    </row>
    <row r="92" spans="1:7" s="29" customFormat="1" ht="15.75" customHeight="1">
      <c r="A92" s="90"/>
      <c r="B92" s="101"/>
      <c r="C92" s="102"/>
      <c r="D92" s="99" t="s">
        <v>111</v>
      </c>
      <c r="E92" s="83"/>
      <c r="F92" s="130">
        <v>13746</v>
      </c>
      <c r="G92" s="115">
        <f>G91-Table22[[#This Row],[CREDITO]]</f>
        <v>17176731.82</v>
      </c>
    </row>
    <row r="93" spans="1:7" s="29" customFormat="1" ht="15.75" customHeight="1">
      <c r="A93" s="90"/>
      <c r="B93" s="38"/>
      <c r="C93" s="37"/>
      <c r="D93" s="99" t="s">
        <v>112</v>
      </c>
      <c r="E93" s="96"/>
      <c r="F93" s="130">
        <v>2513</v>
      </c>
      <c r="G93" s="115">
        <f>G92-Table22[[#This Row],[CREDITO]]</f>
        <v>17174218.82</v>
      </c>
    </row>
    <row r="94" spans="1:7" s="29" customFormat="1" ht="15.75" customHeight="1">
      <c r="A94" s="90"/>
      <c r="B94" s="38"/>
      <c r="C94" s="37"/>
      <c r="D94" s="99" t="s">
        <v>113</v>
      </c>
      <c r="E94" s="96"/>
      <c r="F94" s="130">
        <v>2596</v>
      </c>
      <c r="G94" s="115">
        <f>G93-Table22[[#This Row],[CREDITO]]</f>
        <v>17171622.82</v>
      </c>
    </row>
    <row r="95" spans="1:7" s="29" customFormat="1" ht="15.75" customHeight="1">
      <c r="A95" s="90"/>
      <c r="B95" s="38"/>
      <c r="C95" s="37"/>
      <c r="D95" s="99" t="s">
        <v>114</v>
      </c>
      <c r="E95" s="96"/>
      <c r="F95" s="130">
        <v>216.2</v>
      </c>
      <c r="G95" s="115">
        <f>G94-Table22[[#This Row],[CREDITO]]</f>
        <v>17171406.620000001</v>
      </c>
    </row>
    <row r="96" spans="1:7" s="29" customFormat="1" ht="15.75" customHeight="1">
      <c r="A96" s="90"/>
      <c r="B96" s="38"/>
      <c r="C96" s="37"/>
      <c r="D96" s="99" t="s">
        <v>115</v>
      </c>
      <c r="E96" s="96"/>
      <c r="F96" s="130">
        <v>3867.63</v>
      </c>
      <c r="G96" s="115">
        <f>G95-Table22[[#This Row],[CREDITO]]</f>
        <v>17167538.990000002</v>
      </c>
    </row>
    <row r="97" spans="1:11" s="29" customFormat="1" ht="15.75" customHeight="1">
      <c r="A97" s="90"/>
      <c r="B97" s="38"/>
      <c r="C97" s="37"/>
      <c r="D97" s="99" t="s">
        <v>116</v>
      </c>
      <c r="E97" s="96"/>
      <c r="F97" s="130">
        <v>1500</v>
      </c>
      <c r="G97" s="115">
        <f>G96-Table22[[#This Row],[CREDITO]]</f>
        <v>17166038.990000002</v>
      </c>
    </row>
    <row r="98" spans="1:11" s="29" customFormat="1" ht="15.75" customHeight="1">
      <c r="A98" s="90"/>
      <c r="B98" s="38"/>
      <c r="C98" s="37"/>
      <c r="D98" s="99" t="s">
        <v>117</v>
      </c>
      <c r="E98" s="96"/>
      <c r="F98" s="130">
        <v>6640</v>
      </c>
      <c r="G98" s="115">
        <f>G97-Table22[[#This Row],[CREDITO]]</f>
        <v>17159398.990000002</v>
      </c>
    </row>
    <row r="99" spans="1:11" s="29" customFormat="1" ht="15.75" customHeight="1">
      <c r="A99" s="109"/>
      <c r="B99" s="101"/>
      <c r="C99" s="102"/>
      <c r="D99" s="99" t="s">
        <v>118</v>
      </c>
      <c r="E99" s="95"/>
      <c r="F99" s="130">
        <v>17446.599999999999</v>
      </c>
      <c r="G99" s="115">
        <f>G98-Table22[[#This Row],[CREDITO]]</f>
        <v>17141952.390000001</v>
      </c>
      <c r="K99" s="141"/>
    </row>
    <row r="100" spans="1:11" s="29" customFormat="1" ht="15.75" customHeight="1">
      <c r="A100" s="109"/>
      <c r="B100" s="101"/>
      <c r="C100" s="102"/>
      <c r="D100" s="99"/>
      <c r="E100" s="95"/>
      <c r="F100" s="100"/>
      <c r="G100" s="115">
        <f>G99-Table22[[#This Row],[CREDITO]]</f>
        <v>17141952.390000001</v>
      </c>
    </row>
    <row r="101" spans="1:11" s="29" customFormat="1" ht="15.75" customHeight="1">
      <c r="A101" s="23"/>
      <c r="B101" s="24"/>
      <c r="C101" s="25" t="s">
        <v>120</v>
      </c>
      <c r="D101" s="25"/>
      <c r="E101" s="26">
        <f>SUM(E14:E100)</f>
        <v>13074244.810000001</v>
      </c>
      <c r="F101" s="26">
        <f>SUM(F14:F100)</f>
        <v>73695.429999999993</v>
      </c>
      <c r="G101" s="27">
        <f>G100-F100</f>
        <v>17141952.390000001</v>
      </c>
    </row>
    <row r="102" spans="1:11" s="69" customFormat="1" ht="15.75" customHeight="1">
      <c r="A102" s="60" t="s">
        <v>10</v>
      </c>
      <c r="B102" s="61"/>
      <c r="C102" s="62"/>
      <c r="D102" s="63"/>
      <c r="E102" s="64"/>
      <c r="F102" s="64"/>
      <c r="G102" s="65"/>
      <c r="K102" s="142"/>
    </row>
    <row r="103" spans="1:11" s="69" customFormat="1" ht="15.75" customHeight="1">
      <c r="A103" s="143"/>
      <c r="B103" s="144"/>
      <c r="C103" s="145"/>
      <c r="D103" s="146"/>
      <c r="E103" s="147"/>
      <c r="F103" s="147"/>
      <c r="G103" s="148"/>
    </row>
    <row r="104" spans="1:11" s="69" customFormat="1" ht="15.75" customHeight="1">
      <c r="A104" s="143"/>
      <c r="B104" s="144"/>
      <c r="C104" s="145"/>
      <c r="D104" s="146"/>
      <c r="E104" s="147"/>
      <c r="F104" s="147"/>
      <c r="G104" s="148"/>
    </row>
    <row r="105" spans="1:11" s="69" customFormat="1" ht="15.75" customHeight="1">
      <c r="A105" s="143"/>
      <c r="B105" s="144"/>
      <c r="C105" s="145"/>
      <c r="D105" s="146"/>
      <c r="E105" s="147"/>
      <c r="F105" s="147"/>
      <c r="G105" s="148"/>
    </row>
    <row r="106" spans="1:11" s="69" customFormat="1" ht="15.75" customHeight="1">
      <c r="A106" s="143"/>
      <c r="B106" s="144"/>
      <c r="C106" s="145"/>
      <c r="D106" s="146"/>
      <c r="E106" s="147"/>
      <c r="F106" s="147"/>
      <c r="G106" s="148"/>
    </row>
    <row r="107" spans="1:11" s="69" customFormat="1" ht="15.75" customHeight="1">
      <c r="A107" s="70"/>
      <c r="B107" s="70"/>
      <c r="C107" s="71"/>
      <c r="D107" s="72"/>
      <c r="E107" s="84"/>
      <c r="F107" s="76"/>
      <c r="G107" s="74"/>
    </row>
    <row r="108" spans="1:11" s="69" customFormat="1" ht="21" customHeight="1">
      <c r="A108" s="70"/>
      <c r="B108" s="70"/>
      <c r="C108" s="75" t="s">
        <v>81</v>
      </c>
      <c r="D108" s="73" t="s">
        <v>82</v>
      </c>
      <c r="E108" s="76" t="s">
        <v>90</v>
      </c>
      <c r="F108" s="84"/>
      <c r="G108" s="74"/>
    </row>
    <row r="109" spans="1:11" s="69" customFormat="1" ht="15.75" customHeight="1">
      <c r="A109" s="66"/>
      <c r="B109" s="66"/>
      <c r="C109" s="67" t="s">
        <v>78</v>
      </c>
      <c r="D109" s="53"/>
      <c r="E109" s="95" t="s">
        <v>83</v>
      </c>
      <c r="F109" s="77"/>
      <c r="G109" s="68"/>
    </row>
    <row r="110" spans="1:11" s="69" customFormat="1" ht="15.75" customHeight="1">
      <c r="A110" s="66"/>
      <c r="B110" s="66"/>
      <c r="C110" s="67"/>
      <c r="D110" s="53"/>
      <c r="E110" s="83"/>
      <c r="F110" s="76"/>
      <c r="G110" s="68"/>
    </row>
    <row r="111" spans="1:11" ht="21.95" customHeight="1"/>
    <row r="112" spans="1:11" ht="21.95" customHeight="1"/>
    <row r="113" ht="21.95" customHeight="1"/>
    <row r="114" ht="21.95" customHeight="1"/>
    <row r="115" ht="21.95" customHeight="1"/>
    <row r="120" ht="21.95" customHeight="1"/>
    <row r="122" ht="21.95" customHeight="1"/>
    <row r="123" ht="21.95" customHeight="1"/>
    <row r="124" ht="21.95" customHeight="1"/>
    <row r="125" ht="21.95" customHeight="1"/>
    <row r="126" ht="21.95" customHeight="1"/>
    <row r="128" ht="21.95" customHeight="1"/>
    <row r="129" ht="21.95" customHeight="1"/>
    <row r="130" ht="21.95" customHeight="1"/>
    <row r="131" ht="21.95" customHeight="1"/>
    <row r="132" ht="21.95" customHeight="1"/>
    <row r="133" ht="21.95" customHeight="1"/>
    <row r="137" ht="21.95" customHeight="1"/>
    <row r="138" ht="21.95" customHeight="1"/>
    <row r="139" ht="21.95" customHeight="1"/>
    <row r="145" spans="1:7" hidden="1"/>
    <row r="146" spans="1:7" s="22" customFormat="1" ht="32.1" customHeight="1">
      <c r="A146" s="9"/>
      <c r="B146" s="5"/>
      <c r="C146" s="8"/>
      <c r="D146" s="1"/>
      <c r="E146" s="1"/>
      <c r="F146" s="1"/>
      <c r="G146" s="8"/>
    </row>
    <row r="233" spans="13:13">
      <c r="M233" s="1"/>
    </row>
    <row r="234" spans="13:13">
      <c r="M234" s="1"/>
    </row>
    <row r="235" spans="13:13">
      <c r="M235" s="7"/>
    </row>
  </sheetData>
  <mergeCells count="3">
    <mergeCell ref="A7:G7"/>
    <mergeCell ref="A8:G8"/>
    <mergeCell ref="A10:G10"/>
  </mergeCells>
  <printOptions horizontalCentered="1"/>
  <pageMargins left="0.23622047244094491" right="0.22" top="0.45" bottom="0.74803149606299213" header="0.31496062992125984" footer="0.31496062992125984"/>
  <pageSetup paperSize="5" fitToWidth="13" fitToHeight="13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9" workbookViewId="0">
      <selection activeCell="I24" sqref="I24"/>
    </sheetView>
  </sheetViews>
  <sheetFormatPr baseColWidth="10" defaultRowHeight="15"/>
  <cols>
    <col min="3" max="3" width="38.42578125" bestFit="1" customWidth="1"/>
    <col min="4" max="4" width="49.42578125" customWidth="1"/>
  </cols>
  <sheetData>
    <row r="1" spans="1:5">
      <c r="A1" s="17" t="s">
        <v>12</v>
      </c>
      <c r="B1" s="16" t="s">
        <v>16</v>
      </c>
      <c r="C1" s="13" t="s">
        <v>44</v>
      </c>
      <c r="D1" s="13"/>
      <c r="E1" s="14">
        <v>29600</v>
      </c>
    </row>
    <row r="2" spans="1:5">
      <c r="A2" s="17" t="s">
        <v>12</v>
      </c>
      <c r="B2" s="16" t="s">
        <v>17</v>
      </c>
      <c r="C2" s="13" t="s">
        <v>11</v>
      </c>
      <c r="D2" s="13"/>
      <c r="E2" s="14">
        <v>49960.160000000003</v>
      </c>
    </row>
    <row r="3" spans="1:5">
      <c r="A3" s="17" t="s">
        <v>12</v>
      </c>
      <c r="B3" s="16" t="s">
        <v>18</v>
      </c>
      <c r="C3" s="13" t="s">
        <v>52</v>
      </c>
      <c r="D3" s="13"/>
      <c r="E3" s="14">
        <v>29600</v>
      </c>
    </row>
    <row r="4" spans="1:5">
      <c r="A4" s="17" t="s">
        <v>13</v>
      </c>
      <c r="B4" s="16" t="s">
        <v>19</v>
      </c>
      <c r="C4" s="13" t="s">
        <v>47</v>
      </c>
      <c r="D4" s="13"/>
      <c r="E4" s="14">
        <v>106991.74</v>
      </c>
    </row>
    <row r="5" spans="1:5">
      <c r="A5" s="17" t="s">
        <v>14</v>
      </c>
      <c r="B5" s="16" t="s">
        <v>20</v>
      </c>
      <c r="C5" s="13" t="s">
        <v>51</v>
      </c>
      <c r="D5" s="13"/>
      <c r="E5" s="14">
        <v>30000</v>
      </c>
    </row>
    <row r="6" spans="1:5">
      <c r="A6" s="17" t="s">
        <v>14</v>
      </c>
      <c r="B6" s="16" t="s">
        <v>21</v>
      </c>
      <c r="C6" s="13" t="s">
        <v>50</v>
      </c>
      <c r="D6" s="13"/>
      <c r="E6" s="14">
        <v>30000</v>
      </c>
    </row>
    <row r="7" spans="1:5">
      <c r="A7" s="17" t="s">
        <v>14</v>
      </c>
      <c r="B7" s="16" t="s">
        <v>22</v>
      </c>
      <c r="C7" s="13" t="s">
        <v>49</v>
      </c>
      <c r="D7" s="13"/>
      <c r="E7" s="14">
        <v>30000</v>
      </c>
    </row>
    <row r="8" spans="1:5">
      <c r="A8" s="17" t="s">
        <v>14</v>
      </c>
      <c r="B8" s="16" t="s">
        <v>23</v>
      </c>
      <c r="C8" s="13" t="s">
        <v>48</v>
      </c>
      <c r="D8" s="13"/>
      <c r="E8" s="14">
        <v>30000</v>
      </c>
    </row>
    <row r="9" spans="1:5">
      <c r="A9" s="17" t="s">
        <v>14</v>
      </c>
      <c r="B9" s="16" t="s">
        <v>24</v>
      </c>
      <c r="C9" s="13" t="s">
        <v>47</v>
      </c>
      <c r="D9" s="13"/>
      <c r="E9" s="14">
        <v>30000</v>
      </c>
    </row>
    <row r="10" spans="1:5">
      <c r="A10" s="17" t="s">
        <v>14</v>
      </c>
      <c r="B10" s="16" t="s">
        <v>25</v>
      </c>
      <c r="C10" s="13" t="s">
        <v>46</v>
      </c>
      <c r="D10" s="13"/>
      <c r="E10" s="14">
        <v>29118.39</v>
      </c>
    </row>
    <row r="11" spans="1:5">
      <c r="A11" s="17" t="s">
        <v>14</v>
      </c>
      <c r="B11" s="16" t="s">
        <v>26</v>
      </c>
      <c r="C11" s="13" t="s">
        <v>45</v>
      </c>
      <c r="D11" s="13"/>
      <c r="E11" s="14">
        <v>213873.34</v>
      </c>
    </row>
    <row r="12" spans="1:5">
      <c r="A12" s="17" t="s">
        <v>55</v>
      </c>
      <c r="B12" s="16" t="s">
        <v>27</v>
      </c>
      <c r="C12" s="13" t="s">
        <v>61</v>
      </c>
      <c r="D12" s="13"/>
      <c r="E12" s="14">
        <v>15017.95</v>
      </c>
    </row>
    <row r="13" spans="1:5">
      <c r="A13" s="17" t="s">
        <v>55</v>
      </c>
      <c r="B13" s="16" t="s">
        <v>28</v>
      </c>
      <c r="C13" s="13" t="s">
        <v>62</v>
      </c>
      <c r="D13" s="13"/>
      <c r="E13" s="14">
        <v>30000</v>
      </c>
    </row>
    <row r="14" spans="1:5">
      <c r="A14" s="17" t="s">
        <v>55</v>
      </c>
      <c r="B14" s="16" t="s">
        <v>29</v>
      </c>
      <c r="C14" s="13" t="s">
        <v>63</v>
      </c>
      <c r="D14" s="13"/>
      <c r="E14" s="14">
        <v>30000</v>
      </c>
    </row>
    <row r="15" spans="1:5" ht="38.25">
      <c r="A15" s="17" t="s">
        <v>55</v>
      </c>
      <c r="B15" s="16" t="s">
        <v>30</v>
      </c>
      <c r="C15" s="13" t="s">
        <v>50</v>
      </c>
      <c r="D15" s="15" t="s">
        <v>60</v>
      </c>
      <c r="E15" s="14">
        <v>30000</v>
      </c>
    </row>
    <row r="16" spans="1:5" ht="38.25">
      <c r="A16" s="17" t="s">
        <v>55</v>
      </c>
      <c r="B16" s="16" t="s">
        <v>31</v>
      </c>
      <c r="C16" s="13" t="s">
        <v>49</v>
      </c>
      <c r="D16" s="15" t="s">
        <v>60</v>
      </c>
      <c r="E16" s="14">
        <v>30000</v>
      </c>
    </row>
    <row r="17" spans="1:5" ht="38.25">
      <c r="A17" s="17" t="s">
        <v>55</v>
      </c>
      <c r="B17" s="16" t="s">
        <v>32</v>
      </c>
      <c r="C17" s="13" t="s">
        <v>62</v>
      </c>
      <c r="D17" s="15" t="s">
        <v>60</v>
      </c>
      <c r="E17" s="14">
        <v>30000</v>
      </c>
    </row>
    <row r="18" spans="1:5">
      <c r="A18" s="17" t="s">
        <v>55</v>
      </c>
      <c r="B18" s="16" t="s">
        <v>33</v>
      </c>
      <c r="C18" s="13" t="s">
        <v>50</v>
      </c>
      <c r="D18" s="13"/>
      <c r="E18" s="14">
        <v>30000</v>
      </c>
    </row>
    <row r="19" spans="1:5">
      <c r="A19" s="17" t="s">
        <v>55</v>
      </c>
      <c r="B19" s="16" t="s">
        <v>34</v>
      </c>
      <c r="C19" s="13" t="s">
        <v>49</v>
      </c>
      <c r="D19" s="13"/>
      <c r="E19" s="14">
        <v>30000</v>
      </c>
    </row>
    <row r="20" spans="1:5">
      <c r="A20" s="17" t="s">
        <v>55</v>
      </c>
      <c r="B20" s="16" t="s">
        <v>35</v>
      </c>
      <c r="C20" s="13" t="s">
        <v>64</v>
      </c>
      <c r="D20" s="13"/>
      <c r="E20" s="14">
        <v>30000</v>
      </c>
    </row>
    <row r="21" spans="1:5">
      <c r="A21" s="17" t="s">
        <v>55</v>
      </c>
      <c r="B21" s="16" t="s">
        <v>36</v>
      </c>
      <c r="C21" s="13" t="s">
        <v>65</v>
      </c>
      <c r="D21" s="13"/>
      <c r="E21" s="14">
        <v>29600</v>
      </c>
    </row>
    <row r="22" spans="1:5">
      <c r="A22" s="17" t="s">
        <v>56</v>
      </c>
      <c r="B22" s="16" t="s">
        <v>37</v>
      </c>
      <c r="C22" s="13" t="s">
        <v>53</v>
      </c>
      <c r="D22" s="13"/>
      <c r="E22" s="14">
        <v>2705</v>
      </c>
    </row>
    <row r="23" spans="1:5">
      <c r="A23" s="17" t="s">
        <v>57</v>
      </c>
      <c r="B23" s="16" t="s">
        <v>38</v>
      </c>
      <c r="C23" s="13" t="s">
        <v>46</v>
      </c>
      <c r="D23" s="13"/>
      <c r="E23" s="14">
        <v>30163.58</v>
      </c>
    </row>
    <row r="24" spans="1:5">
      <c r="A24" s="17" t="s">
        <v>57</v>
      </c>
      <c r="B24" s="16" t="s">
        <v>39</v>
      </c>
      <c r="C24" s="13" t="s">
        <v>66</v>
      </c>
      <c r="D24" s="13"/>
      <c r="E24" s="14">
        <v>119999.7</v>
      </c>
    </row>
    <row r="25" spans="1:5">
      <c r="A25" s="17" t="s">
        <v>15</v>
      </c>
      <c r="B25" s="16" t="s">
        <v>40</v>
      </c>
      <c r="C25" s="13" t="s">
        <v>67</v>
      </c>
      <c r="D25" s="13"/>
      <c r="E25" s="14">
        <v>29962</v>
      </c>
    </row>
    <row r="26" spans="1:5">
      <c r="A26" s="17" t="s">
        <v>58</v>
      </c>
      <c r="B26" s="16" t="s">
        <v>41</v>
      </c>
      <c r="C26" s="13" t="s">
        <v>54</v>
      </c>
      <c r="D26" s="13"/>
      <c r="E26" s="14">
        <v>25324.13</v>
      </c>
    </row>
    <row r="27" spans="1:5">
      <c r="A27" s="17" t="s">
        <v>58</v>
      </c>
      <c r="B27" s="16" t="s">
        <v>42</v>
      </c>
      <c r="C27" s="13" t="s">
        <v>45</v>
      </c>
      <c r="D27" s="13"/>
      <c r="E27" s="14">
        <v>213973.61</v>
      </c>
    </row>
    <row r="28" spans="1:5" ht="38.25">
      <c r="A28" s="17" t="s">
        <v>58</v>
      </c>
      <c r="B28" s="16" t="s">
        <v>43</v>
      </c>
      <c r="C28" s="13" t="s">
        <v>47</v>
      </c>
      <c r="D28" s="15" t="s">
        <v>59</v>
      </c>
      <c r="E28" s="14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1"/>
  <sheetViews>
    <sheetView topLeftCell="A28" workbookViewId="0">
      <selection activeCell="C51" sqref="C51"/>
    </sheetView>
  </sheetViews>
  <sheetFormatPr baseColWidth="10" defaultRowHeight="15"/>
  <sheetData>
    <row r="2" spans="3:3">
      <c r="C2" s="18">
        <v>1500</v>
      </c>
    </row>
    <row r="3" spans="3:3">
      <c r="C3" s="18">
        <v>6000</v>
      </c>
    </row>
    <row r="4" spans="3:3">
      <c r="C4" s="18">
        <v>500</v>
      </c>
    </row>
    <row r="5" spans="3:3">
      <c r="C5" s="18">
        <v>1500</v>
      </c>
    </row>
    <row r="6" spans="3:3">
      <c r="C6" s="18">
        <v>4000</v>
      </c>
    </row>
    <row r="7" spans="3:3">
      <c r="C7" s="18">
        <v>5000</v>
      </c>
    </row>
    <row r="8" spans="3:3">
      <c r="C8" s="18">
        <v>2500</v>
      </c>
    </row>
    <row r="9" spans="3:3">
      <c r="C9" s="18">
        <v>500</v>
      </c>
    </row>
    <row r="10" spans="3:3">
      <c r="C10" s="18">
        <v>500</v>
      </c>
    </row>
    <row r="11" spans="3:3">
      <c r="C11" s="18">
        <v>500</v>
      </c>
    </row>
    <row r="12" spans="3:3">
      <c r="C12" s="18">
        <v>1500</v>
      </c>
    </row>
    <row r="13" spans="3:3">
      <c r="C13" s="18">
        <v>500</v>
      </c>
    </row>
    <row r="14" spans="3:3">
      <c r="C14" s="18">
        <v>4500</v>
      </c>
    </row>
    <row r="15" spans="3:3">
      <c r="C15" s="18">
        <v>500</v>
      </c>
    </row>
    <row r="16" spans="3:3">
      <c r="C16" s="18">
        <v>1000</v>
      </c>
    </row>
    <row r="17" spans="3:3">
      <c r="C17" s="18">
        <v>9000</v>
      </c>
    </row>
    <row r="18" spans="3:3">
      <c r="C18" s="18">
        <v>3000</v>
      </c>
    </row>
    <row r="19" spans="3:3">
      <c r="C19" s="18">
        <v>1000</v>
      </c>
    </row>
    <row r="20" spans="3:3">
      <c r="C20" s="18">
        <v>500</v>
      </c>
    </row>
    <row r="21" spans="3:3">
      <c r="C21" s="18">
        <v>8000</v>
      </c>
    </row>
    <row r="22" spans="3:3">
      <c r="C22" s="18">
        <v>3000</v>
      </c>
    </row>
    <row r="23" spans="3:3">
      <c r="C23" s="18">
        <v>500</v>
      </c>
    </row>
    <row r="24" spans="3:3">
      <c r="C24" s="18">
        <v>1000</v>
      </c>
    </row>
    <row r="25" spans="3:3">
      <c r="C25" s="18">
        <v>3500</v>
      </c>
    </row>
    <row r="26" spans="3:3">
      <c r="C26" s="18">
        <v>500</v>
      </c>
    </row>
    <row r="27" spans="3:3">
      <c r="C27" s="18">
        <v>4500</v>
      </c>
    </row>
    <row r="28" spans="3:3">
      <c r="C28" s="18">
        <v>7000</v>
      </c>
    </row>
    <row r="29" spans="3:3">
      <c r="C29" s="18">
        <v>16760.29</v>
      </c>
    </row>
    <row r="30" spans="3:3">
      <c r="C30" s="18">
        <v>500</v>
      </c>
    </row>
    <row r="31" spans="3:3">
      <c r="C31" s="18">
        <v>500</v>
      </c>
    </row>
    <row r="32" spans="3:3">
      <c r="C32" s="18">
        <v>5500</v>
      </c>
    </row>
    <row r="33" spans="3:3">
      <c r="C33" s="18">
        <v>4000</v>
      </c>
    </row>
    <row r="34" spans="3:3">
      <c r="C34" s="18">
        <v>5000</v>
      </c>
    </row>
    <row r="35" spans="3:3">
      <c r="C35" s="18">
        <v>10000</v>
      </c>
    </row>
    <row r="36" spans="3:3">
      <c r="C36" s="18">
        <v>500</v>
      </c>
    </row>
    <row r="37" spans="3:3">
      <c r="C37" s="18">
        <v>3500</v>
      </c>
    </row>
    <row r="38" spans="3:3">
      <c r="C38" s="18">
        <v>1000</v>
      </c>
    </row>
    <row r="39" spans="3:3">
      <c r="C39" s="18">
        <v>7500</v>
      </c>
    </row>
    <row r="40" spans="3:3">
      <c r="C40" s="18">
        <v>4500</v>
      </c>
    </row>
    <row r="41" spans="3:3">
      <c r="C41" s="18">
        <v>500</v>
      </c>
    </row>
    <row r="42" spans="3:3">
      <c r="C42" s="18">
        <v>2500</v>
      </c>
    </row>
    <row r="43" spans="3:3">
      <c r="C43" s="18">
        <v>500</v>
      </c>
    </row>
    <row r="44" spans="3:3">
      <c r="C44" s="18">
        <v>500</v>
      </c>
    </row>
    <row r="45" spans="3:3">
      <c r="C45" s="18">
        <v>500</v>
      </c>
    </row>
    <row r="46" spans="3:3">
      <c r="C46" s="18">
        <v>8000</v>
      </c>
    </row>
    <row r="47" spans="3:3">
      <c r="C47" s="18">
        <v>4000</v>
      </c>
    </row>
    <row r="48" spans="3:3">
      <c r="C48" s="18">
        <v>1000</v>
      </c>
    </row>
    <row r="49" spans="3:3">
      <c r="C49" s="18">
        <v>500</v>
      </c>
    </row>
    <row r="50" spans="3:3">
      <c r="C50" s="18">
        <v>10500</v>
      </c>
    </row>
    <row r="51" spans="3:3">
      <c r="C51" s="20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0"/>
  <sheetViews>
    <sheetView topLeftCell="A121" workbookViewId="0">
      <selection activeCell="C52" sqref="C52"/>
    </sheetView>
  </sheetViews>
  <sheetFormatPr baseColWidth="10" defaultRowHeight="15"/>
  <cols>
    <col min="2" max="2" width="13.42578125" bestFit="1" customWidth="1"/>
  </cols>
  <sheetData>
    <row r="2" spans="2:3">
      <c r="B2" s="21" t="s">
        <v>68</v>
      </c>
      <c r="C2" s="21" t="s">
        <v>69</v>
      </c>
    </row>
    <row r="3" spans="2:3">
      <c r="B3" s="18">
        <v>1050</v>
      </c>
      <c r="C3" s="18">
        <v>1500</v>
      </c>
    </row>
    <row r="4" spans="2:3">
      <c r="B4" s="18">
        <v>18000</v>
      </c>
      <c r="C4" s="18">
        <v>6000</v>
      </c>
    </row>
    <row r="5" spans="2:3">
      <c r="B5" s="18">
        <v>160000</v>
      </c>
      <c r="C5" s="18">
        <v>500</v>
      </c>
    </row>
    <row r="6" spans="2:3">
      <c r="B6" s="18">
        <v>42500</v>
      </c>
      <c r="C6" s="18">
        <v>1500</v>
      </c>
    </row>
    <row r="7" spans="2:3">
      <c r="B7" s="18">
        <v>350</v>
      </c>
      <c r="C7" s="18">
        <v>4000</v>
      </c>
    </row>
    <row r="8" spans="2:3">
      <c r="B8" s="18">
        <v>30000</v>
      </c>
      <c r="C8" s="18">
        <v>5000</v>
      </c>
    </row>
    <row r="9" spans="2:3">
      <c r="B9" s="18">
        <v>4200</v>
      </c>
      <c r="C9" s="18">
        <v>2500</v>
      </c>
    </row>
    <row r="10" spans="2:3">
      <c r="B10" s="18">
        <v>63000</v>
      </c>
      <c r="C10" s="18">
        <v>500</v>
      </c>
    </row>
    <row r="11" spans="2:3">
      <c r="B11" s="18">
        <v>30000</v>
      </c>
      <c r="C11" s="18">
        <v>500</v>
      </c>
    </row>
    <row r="12" spans="2:3">
      <c r="B12" s="18">
        <v>295000</v>
      </c>
      <c r="C12" s="18">
        <v>500</v>
      </c>
    </row>
    <row r="13" spans="2:3">
      <c r="B13" s="18">
        <v>7000</v>
      </c>
      <c r="C13" s="18">
        <v>1500</v>
      </c>
    </row>
    <row r="14" spans="2:3">
      <c r="B14" s="18">
        <v>10000</v>
      </c>
      <c r="C14" s="18">
        <v>500</v>
      </c>
    </row>
    <row r="15" spans="2:3">
      <c r="B15" s="18">
        <v>7000</v>
      </c>
      <c r="C15" s="18">
        <v>4500</v>
      </c>
    </row>
    <row r="16" spans="2:3">
      <c r="B16" s="18">
        <v>673770.92</v>
      </c>
      <c r="C16" s="18">
        <v>500</v>
      </c>
    </row>
    <row r="17" spans="2:3">
      <c r="B17" s="18">
        <v>150000</v>
      </c>
      <c r="C17" s="18">
        <v>1000</v>
      </c>
    </row>
    <row r="18" spans="2:3">
      <c r="B18" s="18">
        <v>20000</v>
      </c>
      <c r="C18" s="18">
        <v>9000</v>
      </c>
    </row>
    <row r="19" spans="2:3">
      <c r="B19" s="18">
        <v>36000</v>
      </c>
      <c r="C19" s="18">
        <v>3000</v>
      </c>
    </row>
    <row r="20" spans="2:3">
      <c r="B20" s="18">
        <v>3000</v>
      </c>
      <c r="C20" s="18">
        <v>1000</v>
      </c>
    </row>
    <row r="21" spans="2:3">
      <c r="B21" s="18">
        <v>4500</v>
      </c>
      <c r="C21" s="18">
        <v>500</v>
      </c>
    </row>
    <row r="22" spans="2:3">
      <c r="B22" s="18">
        <v>59900.43</v>
      </c>
      <c r="C22" s="18">
        <v>8000</v>
      </c>
    </row>
    <row r="23" spans="2:3">
      <c r="B23" s="18">
        <v>62000</v>
      </c>
      <c r="C23" s="18">
        <v>3000</v>
      </c>
    </row>
    <row r="24" spans="2:3">
      <c r="B24" s="18">
        <v>50000</v>
      </c>
      <c r="C24" s="18">
        <v>500</v>
      </c>
    </row>
    <row r="25" spans="2:3">
      <c r="B25" s="18">
        <v>80000</v>
      </c>
      <c r="C25" s="18">
        <v>1000</v>
      </c>
    </row>
    <row r="26" spans="2:3">
      <c r="B26" s="18">
        <v>3500</v>
      </c>
      <c r="C26" s="18">
        <v>3500</v>
      </c>
    </row>
    <row r="27" spans="2:3">
      <c r="B27" s="18">
        <v>1400</v>
      </c>
      <c r="C27" s="18">
        <v>500</v>
      </c>
    </row>
    <row r="28" spans="2:3">
      <c r="B28" s="18">
        <v>10000</v>
      </c>
      <c r="C28" s="18">
        <v>4500</v>
      </c>
    </row>
    <row r="29" spans="2:3">
      <c r="B29" s="18">
        <v>5700</v>
      </c>
      <c r="C29" s="18">
        <v>7000</v>
      </c>
    </row>
    <row r="30" spans="2:3">
      <c r="B30" s="18">
        <v>20000</v>
      </c>
      <c r="C30" s="18">
        <v>16760.29</v>
      </c>
    </row>
    <row r="31" spans="2:3">
      <c r="B31" s="18">
        <v>18250</v>
      </c>
      <c r="C31" s="18">
        <v>500</v>
      </c>
    </row>
    <row r="32" spans="2:3">
      <c r="B32" s="18">
        <v>10500</v>
      </c>
      <c r="C32" s="18">
        <v>500</v>
      </c>
    </row>
    <row r="33" spans="2:3">
      <c r="B33" s="18">
        <v>33000</v>
      </c>
      <c r="C33" s="18">
        <v>5500</v>
      </c>
    </row>
    <row r="34" spans="2:3">
      <c r="B34" s="18">
        <v>3000</v>
      </c>
      <c r="C34" s="18">
        <v>4000</v>
      </c>
    </row>
    <row r="35" spans="2:3">
      <c r="B35" s="18">
        <v>3000</v>
      </c>
      <c r="C35" s="18">
        <v>5000</v>
      </c>
    </row>
    <row r="36" spans="2:3">
      <c r="B36" s="18">
        <v>16000</v>
      </c>
      <c r="C36" s="18">
        <v>10000</v>
      </c>
    </row>
    <row r="37" spans="2:3">
      <c r="B37" s="18">
        <v>3150</v>
      </c>
      <c r="C37" s="18">
        <v>500</v>
      </c>
    </row>
    <row r="38" spans="2:3">
      <c r="B38" s="18">
        <v>1400</v>
      </c>
      <c r="C38" s="18">
        <v>3500</v>
      </c>
    </row>
    <row r="39" spans="2:3">
      <c r="B39" s="18">
        <v>24394</v>
      </c>
      <c r="C39" s="18">
        <v>1000</v>
      </c>
    </row>
    <row r="40" spans="2:3">
      <c r="B40" s="18">
        <v>57250</v>
      </c>
      <c r="C40" s="18">
        <v>7500</v>
      </c>
    </row>
    <row r="41" spans="2:3">
      <c r="B41" s="18">
        <v>27068</v>
      </c>
      <c r="C41" s="18">
        <v>4500</v>
      </c>
    </row>
    <row r="42" spans="2:3">
      <c r="B42" s="18">
        <v>2100</v>
      </c>
      <c r="C42" s="18">
        <v>500</v>
      </c>
    </row>
    <row r="43" spans="2:3">
      <c r="B43" s="18">
        <v>9510</v>
      </c>
      <c r="C43" s="18">
        <v>2500</v>
      </c>
    </row>
    <row r="44" spans="2:3">
      <c r="B44" s="18">
        <v>18616</v>
      </c>
      <c r="C44" s="18">
        <v>500</v>
      </c>
    </row>
    <row r="45" spans="2:3">
      <c r="B45" s="18">
        <v>4397</v>
      </c>
      <c r="C45" s="18">
        <v>500</v>
      </c>
    </row>
    <row r="46" spans="2:3">
      <c r="B46" s="18">
        <v>24327</v>
      </c>
      <c r="C46" s="18">
        <v>500</v>
      </c>
    </row>
    <row r="47" spans="2:3">
      <c r="B47" s="18">
        <v>60000</v>
      </c>
      <c r="C47" s="18">
        <v>8000</v>
      </c>
    </row>
    <row r="48" spans="2:3">
      <c r="B48" s="18">
        <v>204400</v>
      </c>
      <c r="C48" s="18">
        <v>4000</v>
      </c>
    </row>
    <row r="49" spans="2:3">
      <c r="B49" s="18">
        <v>28001</v>
      </c>
      <c r="C49" s="18">
        <v>1000</v>
      </c>
    </row>
    <row r="50" spans="2:3">
      <c r="B50" s="18">
        <v>8416</v>
      </c>
      <c r="C50" s="18">
        <v>500</v>
      </c>
    </row>
    <row r="51" spans="2:3">
      <c r="B51" s="18">
        <v>12518</v>
      </c>
      <c r="C51" s="18">
        <v>10500</v>
      </c>
    </row>
    <row r="52" spans="2:3">
      <c r="B52" s="18">
        <v>21946</v>
      </c>
      <c r="C52" s="20">
        <f>SUM(C3:C51)</f>
        <v>159760.29</v>
      </c>
    </row>
    <row r="53" spans="2:3">
      <c r="B53" s="18">
        <v>16055</v>
      </c>
    </row>
    <row r="54" spans="2:3">
      <c r="B54" s="18">
        <v>4150</v>
      </c>
    </row>
    <row r="55" spans="2:3">
      <c r="B55" s="18">
        <v>7500</v>
      </c>
    </row>
    <row r="56" spans="2:3">
      <c r="B56" s="18">
        <v>1500</v>
      </c>
    </row>
    <row r="57" spans="2:3">
      <c r="B57" s="18">
        <v>32798</v>
      </c>
    </row>
    <row r="58" spans="2:3">
      <c r="B58" s="18">
        <v>2100</v>
      </c>
    </row>
    <row r="59" spans="2:3">
      <c r="B59" s="18">
        <v>30000</v>
      </c>
    </row>
    <row r="60" spans="2:3">
      <c r="B60" s="18">
        <v>197100</v>
      </c>
    </row>
    <row r="61" spans="2:3">
      <c r="B61" s="18">
        <v>25000</v>
      </c>
    </row>
    <row r="62" spans="2:3">
      <c r="B62" s="18">
        <v>76975.240000000005</v>
      </c>
    </row>
    <row r="63" spans="2:3">
      <c r="B63" s="18">
        <v>350</v>
      </c>
    </row>
    <row r="64" spans="2:3">
      <c r="B64" s="18">
        <v>170150</v>
      </c>
    </row>
    <row r="65" spans="2:2">
      <c r="B65" s="18">
        <v>667006.41</v>
      </c>
    </row>
    <row r="66" spans="2:2">
      <c r="B66" s="18">
        <v>3267</v>
      </c>
    </row>
    <row r="67" spans="2:2">
      <c r="B67" s="18">
        <v>56500</v>
      </c>
    </row>
    <row r="68" spans="2:2">
      <c r="B68" s="18">
        <v>254650</v>
      </c>
    </row>
    <row r="69" spans="2:2">
      <c r="B69" s="18">
        <v>700</v>
      </c>
    </row>
    <row r="70" spans="2:2">
      <c r="B70" s="18">
        <v>13572</v>
      </c>
    </row>
    <row r="71" spans="2:2">
      <c r="B71" s="18">
        <v>40000</v>
      </c>
    </row>
    <row r="72" spans="2:2">
      <c r="B72" s="18">
        <v>1700000</v>
      </c>
    </row>
    <row r="73" spans="2:2">
      <c r="B73" s="18">
        <v>6750</v>
      </c>
    </row>
    <row r="74" spans="2:2">
      <c r="B74" s="18">
        <v>15000</v>
      </c>
    </row>
    <row r="75" spans="2:2">
      <c r="B75" s="18">
        <v>152700</v>
      </c>
    </row>
    <row r="76" spans="2:2">
      <c r="B76" s="18">
        <v>3000</v>
      </c>
    </row>
    <row r="77" spans="2:2">
      <c r="B77" s="18">
        <v>568500</v>
      </c>
    </row>
    <row r="78" spans="2:2">
      <c r="B78" s="18">
        <v>1400</v>
      </c>
    </row>
    <row r="79" spans="2:2">
      <c r="B79" s="18">
        <v>250757.23</v>
      </c>
    </row>
    <row r="80" spans="2:2">
      <c r="B80" s="18">
        <v>57500</v>
      </c>
    </row>
    <row r="81" spans="2:2">
      <c r="B81" s="18">
        <v>700</v>
      </c>
    </row>
    <row r="82" spans="2:2">
      <c r="B82" s="18">
        <v>5500</v>
      </c>
    </row>
    <row r="83" spans="2:2">
      <c r="B83" s="18">
        <v>475050</v>
      </c>
    </row>
    <row r="84" spans="2:2">
      <c r="B84" s="18">
        <v>10000</v>
      </c>
    </row>
    <row r="85" spans="2:2">
      <c r="B85" s="18">
        <v>350</v>
      </c>
    </row>
    <row r="86" spans="2:2">
      <c r="B86" s="18">
        <v>326350</v>
      </c>
    </row>
    <row r="87" spans="2:2">
      <c r="B87" s="18">
        <v>685924.21</v>
      </c>
    </row>
    <row r="88" spans="2:2">
      <c r="B88" s="18">
        <v>20000</v>
      </c>
    </row>
    <row r="89" spans="2:2">
      <c r="B89" s="18">
        <v>49500</v>
      </c>
    </row>
    <row r="90" spans="2:2">
      <c r="B90" s="18">
        <v>700</v>
      </c>
    </row>
    <row r="91" spans="2:2">
      <c r="B91" s="18">
        <v>1150635.6100000001</v>
      </c>
    </row>
    <row r="92" spans="2:2">
      <c r="B92" s="18">
        <v>129500</v>
      </c>
    </row>
    <row r="93" spans="2:2">
      <c r="B93" s="18">
        <v>700</v>
      </c>
    </row>
    <row r="94" spans="2:2">
      <c r="B94" s="18">
        <v>129400</v>
      </c>
    </row>
    <row r="95" spans="2:2">
      <c r="B95" s="18">
        <v>38250</v>
      </c>
    </row>
    <row r="96" spans="2:2">
      <c r="B96" s="18">
        <v>136000</v>
      </c>
    </row>
    <row r="97" spans="2:2">
      <c r="B97" s="18">
        <v>621300.63</v>
      </c>
    </row>
    <row r="98" spans="2:2">
      <c r="B98" s="18">
        <v>32690</v>
      </c>
    </row>
    <row r="99" spans="2:2">
      <c r="B99" s="18">
        <v>32249</v>
      </c>
    </row>
    <row r="100" spans="2:2">
      <c r="B100" s="18">
        <v>27160</v>
      </c>
    </row>
    <row r="101" spans="2:2">
      <c r="B101" s="18">
        <v>17159</v>
      </c>
    </row>
    <row r="102" spans="2:2">
      <c r="B102" s="18">
        <v>18000</v>
      </c>
    </row>
    <row r="103" spans="2:2">
      <c r="B103" s="18">
        <v>1400</v>
      </c>
    </row>
    <row r="104" spans="2:2">
      <c r="B104" s="18">
        <v>423400</v>
      </c>
    </row>
    <row r="105" spans="2:2">
      <c r="B105" s="18">
        <v>24794</v>
      </c>
    </row>
    <row r="106" spans="2:2">
      <c r="B106" s="18">
        <v>9977</v>
      </c>
    </row>
    <row r="107" spans="2:2">
      <c r="B107" s="18">
        <v>3615</v>
      </c>
    </row>
    <row r="108" spans="2:2">
      <c r="B108" s="18">
        <v>27692</v>
      </c>
    </row>
    <row r="109" spans="2:2">
      <c r="B109" s="18">
        <v>6550</v>
      </c>
    </row>
    <row r="110" spans="2:2">
      <c r="B110" s="18">
        <v>4119</v>
      </c>
    </row>
    <row r="111" spans="2:2">
      <c r="B111" s="18">
        <v>8850</v>
      </c>
    </row>
    <row r="112" spans="2:2">
      <c r="B112" s="18">
        <v>41850</v>
      </c>
    </row>
    <row r="113" spans="2:2">
      <c r="B113" s="18">
        <v>20000</v>
      </c>
    </row>
    <row r="114" spans="2:2">
      <c r="B114" s="18">
        <v>423933</v>
      </c>
    </row>
    <row r="115" spans="2:2">
      <c r="B115" s="18">
        <v>174757.23</v>
      </c>
    </row>
    <row r="116" spans="2:2">
      <c r="B116" s="18">
        <v>1400</v>
      </c>
    </row>
    <row r="117" spans="2:2">
      <c r="B117" s="18">
        <v>1259018.04</v>
      </c>
    </row>
    <row r="118" spans="2:2">
      <c r="B118" s="18">
        <v>16122</v>
      </c>
    </row>
    <row r="119" spans="2:2">
      <c r="B119" s="18">
        <v>510000</v>
      </c>
    </row>
    <row r="120" spans="2:2">
      <c r="B120" s="18">
        <v>249783</v>
      </c>
    </row>
    <row r="121" spans="2:2">
      <c r="B121" s="18">
        <v>700</v>
      </c>
    </row>
    <row r="122" spans="2:2">
      <c r="B122" s="18">
        <v>23000</v>
      </c>
    </row>
    <row r="123" spans="2:2">
      <c r="B123" s="18">
        <v>9850</v>
      </c>
    </row>
    <row r="124" spans="2:2">
      <c r="B124" s="18">
        <v>786172.02</v>
      </c>
    </row>
    <row r="125" spans="2:2">
      <c r="B125" s="18">
        <v>241400</v>
      </c>
    </row>
    <row r="126" spans="2:2">
      <c r="B126" s="18">
        <v>217555</v>
      </c>
    </row>
    <row r="127" spans="2:2">
      <c r="B127" s="18">
        <v>165000</v>
      </c>
    </row>
    <row r="128" spans="2:2">
      <c r="B128" s="18">
        <v>13450</v>
      </c>
    </row>
    <row r="129" spans="2:2">
      <c r="B129" s="18">
        <v>161700</v>
      </c>
    </row>
    <row r="130" spans="2:2">
      <c r="B130" s="18">
        <v>1750</v>
      </c>
    </row>
    <row r="131" spans="2:2">
      <c r="B131" s="18">
        <v>41500</v>
      </c>
    </row>
    <row r="132" spans="2:2">
      <c r="B132" s="18">
        <v>391150</v>
      </c>
    </row>
    <row r="133" spans="2:2">
      <c r="B133" s="18">
        <v>10000</v>
      </c>
    </row>
    <row r="134" spans="2:2">
      <c r="B134" s="18">
        <v>125250</v>
      </c>
    </row>
    <row r="135" spans="2:2">
      <c r="B135" s="18">
        <v>99610.37</v>
      </c>
    </row>
    <row r="136" spans="2:2">
      <c r="B136" s="18">
        <v>40500</v>
      </c>
    </row>
    <row r="137" spans="2:2">
      <c r="B137" s="18">
        <v>136950</v>
      </c>
    </row>
    <row r="138" spans="2:2">
      <c r="B138" s="18">
        <v>11400</v>
      </c>
    </row>
    <row r="139" spans="2:2">
      <c r="B139" s="18">
        <v>1742</v>
      </c>
    </row>
    <row r="140" spans="2:2">
      <c r="B140" s="20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B2" sqref="B2"/>
    </sheetView>
  </sheetViews>
  <sheetFormatPr baseColWidth="10" defaultRowHeight="15"/>
  <sheetData>
    <row r="1" spans="2:2">
      <c r="B1" s="8" t="s">
        <v>70</v>
      </c>
    </row>
    <row r="2" spans="2:2">
      <c r="B2" s="11">
        <v>0</v>
      </c>
    </row>
    <row r="3" spans="2:2">
      <c r="B3" s="11">
        <v>146664.45000000001</v>
      </c>
    </row>
    <row r="4" spans="2:2">
      <c r="B4" s="11">
        <v>0</v>
      </c>
    </row>
    <row r="5" spans="2:2">
      <c r="B5" s="11">
        <v>0</v>
      </c>
    </row>
    <row r="6" spans="2:2">
      <c r="B6" s="11">
        <v>0</v>
      </c>
    </row>
    <row r="7" spans="2:2">
      <c r="B7" s="11">
        <v>0</v>
      </c>
    </row>
    <row r="8" spans="2:2">
      <c r="B8" s="11">
        <v>0</v>
      </c>
    </row>
    <row r="9" spans="2:2">
      <c r="B9" s="11">
        <v>0</v>
      </c>
    </row>
    <row r="10" spans="2:2">
      <c r="B10" s="11">
        <v>2002</v>
      </c>
    </row>
    <row r="11" spans="2:2">
      <c r="B11" s="11">
        <v>1274</v>
      </c>
    </row>
    <row r="12" spans="2:2">
      <c r="B12" s="11">
        <v>1820</v>
      </c>
    </row>
    <row r="13" spans="2:2">
      <c r="B13" s="11">
        <v>230401.46</v>
      </c>
    </row>
    <row r="14" spans="2:2">
      <c r="B14" s="11">
        <v>0</v>
      </c>
    </row>
    <row r="15" spans="2:2">
      <c r="B15" s="11">
        <v>0</v>
      </c>
    </row>
    <row r="16" spans="2:2">
      <c r="B16" s="11">
        <v>0</v>
      </c>
    </row>
    <row r="17" spans="2:2">
      <c r="B17" s="11">
        <v>0</v>
      </c>
    </row>
    <row r="18" spans="2:2">
      <c r="B18" s="12">
        <v>23371.27</v>
      </c>
    </row>
    <row r="19" spans="2:2">
      <c r="B19" s="11">
        <v>15103.43</v>
      </c>
    </row>
    <row r="20" spans="2:2">
      <c r="B20" s="6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2" sqref="B2:B5"/>
    </sheetView>
  </sheetViews>
  <sheetFormatPr baseColWidth="10" defaultRowHeight="15"/>
  <cols>
    <col min="2" max="2" width="15.140625" bestFit="1" customWidth="1"/>
  </cols>
  <sheetData>
    <row r="2" spans="2:2">
      <c r="B2" s="19">
        <v>74885175.269999996</v>
      </c>
    </row>
    <row r="3" spans="2:2">
      <c r="B3" s="19">
        <v>53270811.090000004</v>
      </c>
    </row>
    <row r="4" spans="2:2">
      <c r="B4" s="10">
        <v>12232059.1</v>
      </c>
    </row>
    <row r="5" spans="2:2">
      <c r="B5" s="7">
        <f>SUM(B2:B4)</f>
        <v>140388045.46000001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opLeftCell="A61" workbookViewId="0">
      <selection activeCell="G18" sqref="G18:I96"/>
    </sheetView>
  </sheetViews>
  <sheetFormatPr baseColWidth="10" defaultRowHeight="15"/>
  <cols>
    <col min="1" max="1" width="11" style="8"/>
    <col min="2" max="2" width="36.42578125" customWidth="1"/>
    <col min="3" max="3" width="19.42578125" customWidth="1"/>
    <col min="4" max="4" width="16" customWidth="1"/>
    <col min="5" max="5" width="15.140625" bestFit="1" customWidth="1"/>
    <col min="6" max="6" width="18.140625" customWidth="1"/>
    <col min="7" max="7" width="15.85546875" customWidth="1"/>
    <col min="8" max="8" width="16.140625" customWidth="1"/>
    <col min="9" max="9" width="18.7109375" customWidth="1"/>
    <col min="10" max="10" width="17.5703125" customWidth="1"/>
    <col min="11" max="11" width="23" customWidth="1"/>
    <col min="12" max="12" width="13.5703125" bestFit="1" customWidth="1"/>
    <col min="13" max="13" width="15.5703125" customWidth="1"/>
    <col min="14" max="14" width="13.5703125" bestFit="1" customWidth="1"/>
    <col min="15" max="15" width="15.5703125" customWidth="1"/>
  </cols>
  <sheetData>
    <row r="1" spans="1:15" s="8" customFormat="1"/>
    <row r="2" spans="1:15" s="8" customFormat="1"/>
    <row r="7" spans="1:15">
      <c r="C7" s="8"/>
      <c r="D7" s="8"/>
      <c r="E7" s="55"/>
      <c r="F7" s="55"/>
      <c r="M7" s="55"/>
      <c r="N7" s="54"/>
      <c r="O7" s="8"/>
    </row>
    <row r="8" spans="1:15" ht="15.75">
      <c r="B8" s="152"/>
      <c r="C8" s="152"/>
      <c r="D8" s="152"/>
      <c r="E8" s="8"/>
      <c r="F8" s="55"/>
      <c r="M8" s="89"/>
      <c r="N8" s="55"/>
      <c r="O8" s="8"/>
    </row>
    <row r="9" spans="1:15" ht="15.75">
      <c r="B9" s="152"/>
      <c r="C9" s="152"/>
      <c r="D9" s="152"/>
      <c r="E9" s="8"/>
      <c r="F9" s="55"/>
      <c r="M9" s="89"/>
      <c r="N9" s="55"/>
      <c r="O9" s="8"/>
    </row>
    <row r="10" spans="1:15" ht="15.75">
      <c r="B10" s="153"/>
      <c r="C10" s="153"/>
      <c r="D10" s="153"/>
      <c r="E10" s="8"/>
      <c r="F10" s="89"/>
      <c r="M10" s="89"/>
      <c r="N10" s="89"/>
      <c r="O10" s="8"/>
    </row>
    <row r="11" spans="1:15" ht="15.75">
      <c r="B11" s="153"/>
      <c r="C11" s="153"/>
      <c r="D11" s="153"/>
      <c r="E11" s="8"/>
      <c r="F11" s="89"/>
      <c r="M11" s="89"/>
      <c r="N11" s="59"/>
      <c r="O11" s="8"/>
    </row>
    <row r="12" spans="1:15" ht="15.75">
      <c r="B12" s="153"/>
      <c r="C12" s="153"/>
      <c r="D12" s="153"/>
      <c r="E12" s="59"/>
      <c r="F12" s="58"/>
      <c r="G12" s="59"/>
      <c r="M12" s="86"/>
      <c r="N12" s="59"/>
      <c r="O12" s="8"/>
    </row>
    <row r="13" spans="1:15">
      <c r="A13" s="156" t="s">
        <v>73</v>
      </c>
      <c r="B13" s="156"/>
      <c r="C13" s="156"/>
      <c r="D13" s="156"/>
      <c r="E13" s="156"/>
      <c r="F13" s="110"/>
      <c r="G13" s="110"/>
      <c r="H13" s="110"/>
    </row>
    <row r="14" spans="1:15">
      <c r="A14" s="156" t="s">
        <v>76</v>
      </c>
      <c r="B14" s="156"/>
      <c r="C14" s="156"/>
      <c r="D14" s="156"/>
      <c r="E14" s="156"/>
      <c r="F14" s="110"/>
      <c r="G14" s="110"/>
      <c r="H14" s="110"/>
    </row>
    <row r="15" spans="1:15">
      <c r="A15" s="157" t="s">
        <v>77</v>
      </c>
      <c r="B15" s="157"/>
      <c r="C15" s="157"/>
      <c r="D15" s="157"/>
      <c r="E15" s="157"/>
      <c r="F15" s="111"/>
      <c r="G15" s="111"/>
      <c r="H15" s="111"/>
    </row>
    <row r="16" spans="1:15" ht="18.75">
      <c r="A16" s="158" t="s">
        <v>119</v>
      </c>
      <c r="B16" s="158"/>
      <c r="C16" s="158"/>
      <c r="D16" s="158"/>
      <c r="E16" s="158"/>
      <c r="F16" s="112"/>
      <c r="G16" s="112"/>
      <c r="H16" s="112"/>
      <c r="I16" s="119"/>
      <c r="J16" s="119"/>
      <c r="K16" s="119"/>
    </row>
    <row r="17" spans="2:12">
      <c r="B17" s="154"/>
      <c r="C17" s="154"/>
      <c r="D17" s="154"/>
      <c r="E17" s="154"/>
      <c r="F17" s="155"/>
      <c r="G17" s="155"/>
      <c r="H17" s="155"/>
    </row>
    <row r="18" spans="2:12" s="8" customFormat="1" ht="18.75">
      <c r="B18" s="124" t="s">
        <v>75</v>
      </c>
      <c r="C18" s="125" t="s">
        <v>84</v>
      </c>
      <c r="D18" s="126" t="s">
        <v>85</v>
      </c>
      <c r="E18" s="126" t="s">
        <v>86</v>
      </c>
      <c r="F18" s="103"/>
      <c r="G18" s="91" t="s">
        <v>101</v>
      </c>
      <c r="H18" s="92"/>
      <c r="I18" s="92"/>
    </row>
    <row r="19" spans="2:12" s="8" customFormat="1" ht="18.75">
      <c r="B19" s="127"/>
      <c r="C19" s="125"/>
      <c r="D19" s="126" t="s">
        <v>108</v>
      </c>
      <c r="E19" s="126" t="s">
        <v>87</v>
      </c>
      <c r="G19" s="91" t="s">
        <v>102</v>
      </c>
      <c r="H19" s="92"/>
      <c r="I19" s="92"/>
    </row>
    <row r="20" spans="2:12" s="59" customFormat="1" ht="18.75">
      <c r="B20" s="127"/>
      <c r="C20" s="125"/>
      <c r="D20" s="126" t="s">
        <v>109</v>
      </c>
      <c r="E20" s="126"/>
      <c r="F20" s="8"/>
      <c r="G20" s="91"/>
      <c r="H20" s="92"/>
      <c r="I20" s="92"/>
    </row>
    <row r="21" spans="2:12" s="59" customFormat="1" ht="15.75">
      <c r="B21" s="128" t="s">
        <v>110</v>
      </c>
      <c r="C21" s="129">
        <v>221401</v>
      </c>
      <c r="D21" s="131">
        <v>900</v>
      </c>
      <c r="E21" s="131">
        <f t="shared" ref="E21:E32" si="0">SUM(D21)</f>
        <v>900</v>
      </c>
      <c r="F21" s="8"/>
      <c r="G21" s="93" t="s">
        <v>0</v>
      </c>
      <c r="H21" s="93" t="s">
        <v>88</v>
      </c>
      <c r="I21" s="93" t="s">
        <v>89</v>
      </c>
    </row>
    <row r="22" spans="2:12" s="59" customFormat="1" ht="15.75">
      <c r="B22" s="132" t="s">
        <v>95</v>
      </c>
      <c r="C22" s="133">
        <v>223101</v>
      </c>
      <c r="D22" s="131">
        <v>24200</v>
      </c>
      <c r="E22" s="131">
        <f t="shared" si="0"/>
        <v>24200</v>
      </c>
      <c r="F22" s="8"/>
      <c r="G22" s="116">
        <v>43252</v>
      </c>
      <c r="H22" s="120">
        <v>158312058</v>
      </c>
      <c r="I22" s="117">
        <v>164894.45000000001</v>
      </c>
    </row>
    <row r="23" spans="2:12" s="59" customFormat="1" ht="15.75">
      <c r="B23" s="132" t="s">
        <v>98</v>
      </c>
      <c r="C23" s="129">
        <v>231101</v>
      </c>
      <c r="D23" s="131">
        <v>70</v>
      </c>
      <c r="E23" s="131">
        <f t="shared" si="0"/>
        <v>70</v>
      </c>
      <c r="F23" s="8"/>
      <c r="G23" s="116">
        <v>43252</v>
      </c>
      <c r="H23" s="120">
        <v>320757080</v>
      </c>
      <c r="I23" s="117">
        <v>33996</v>
      </c>
    </row>
    <row r="24" spans="2:12" s="59" customFormat="1" ht="15.75">
      <c r="B24" s="132" t="s">
        <v>111</v>
      </c>
      <c r="C24" s="129">
        <v>231303</v>
      </c>
      <c r="D24" s="131">
        <v>13746</v>
      </c>
      <c r="E24" s="131">
        <f t="shared" si="0"/>
        <v>13746</v>
      </c>
      <c r="F24" s="8"/>
      <c r="G24" s="116">
        <v>43252</v>
      </c>
      <c r="H24" s="120">
        <v>320757081</v>
      </c>
      <c r="I24" s="117">
        <v>25116.86</v>
      </c>
    </row>
    <row r="25" spans="2:12" s="8" customFormat="1" ht="15.75">
      <c r="B25" s="132" t="s">
        <v>112</v>
      </c>
      <c r="C25" s="129">
        <v>233201</v>
      </c>
      <c r="D25" s="131">
        <v>2513</v>
      </c>
      <c r="E25" s="131">
        <f t="shared" si="0"/>
        <v>2513</v>
      </c>
      <c r="G25" s="116">
        <v>43255</v>
      </c>
      <c r="H25" s="120">
        <v>15831204</v>
      </c>
      <c r="I25" s="117">
        <v>114172.77</v>
      </c>
    </row>
    <row r="26" spans="2:12" s="8" customFormat="1" ht="15.75">
      <c r="B26" s="132" t="s">
        <v>113</v>
      </c>
      <c r="C26" s="129">
        <v>233601</v>
      </c>
      <c r="D26" s="131">
        <v>2596</v>
      </c>
      <c r="E26" s="131">
        <f t="shared" si="0"/>
        <v>2596</v>
      </c>
      <c r="G26" s="116">
        <v>43255</v>
      </c>
      <c r="H26" s="120">
        <v>300137465</v>
      </c>
      <c r="I26" s="117">
        <v>542.72</v>
      </c>
    </row>
    <row r="27" spans="2:12" s="8" customFormat="1" ht="15.75">
      <c r="B27" s="132" t="s">
        <v>114</v>
      </c>
      <c r="C27" s="129">
        <v>235501</v>
      </c>
      <c r="D27" s="131">
        <v>216.2</v>
      </c>
      <c r="E27" s="131">
        <f t="shared" si="0"/>
        <v>216.2</v>
      </c>
      <c r="G27" s="116">
        <v>43255</v>
      </c>
      <c r="H27" s="120">
        <v>300137466</v>
      </c>
      <c r="I27" s="117">
        <v>510</v>
      </c>
    </row>
    <row r="28" spans="2:12" s="8" customFormat="1" ht="15.75">
      <c r="B28" s="132" t="s">
        <v>115</v>
      </c>
      <c r="C28" s="129">
        <v>236301</v>
      </c>
      <c r="D28" s="131">
        <v>3867.63</v>
      </c>
      <c r="E28" s="131">
        <f t="shared" si="0"/>
        <v>3867.63</v>
      </c>
      <c r="G28" s="116">
        <v>43255</v>
      </c>
      <c r="H28" s="120">
        <v>300137467</v>
      </c>
      <c r="I28" s="117">
        <v>42380.28</v>
      </c>
    </row>
    <row r="29" spans="2:12" s="8" customFormat="1" ht="15.75">
      <c r="B29" s="132" t="s">
        <v>116</v>
      </c>
      <c r="C29" s="129">
        <v>237104</v>
      </c>
      <c r="D29" s="131">
        <v>1500</v>
      </c>
      <c r="E29" s="131">
        <f t="shared" si="0"/>
        <v>1500</v>
      </c>
      <c r="G29" s="116">
        <v>43255</v>
      </c>
      <c r="H29" s="120">
        <v>300137468</v>
      </c>
      <c r="I29" s="117">
        <v>40685.72</v>
      </c>
    </row>
    <row r="30" spans="2:12" s="8" customFormat="1" ht="15.75">
      <c r="B30" s="132" t="s">
        <v>117</v>
      </c>
      <c r="C30" s="129">
        <v>239201</v>
      </c>
      <c r="D30" s="131">
        <v>6640</v>
      </c>
      <c r="E30" s="131">
        <f t="shared" si="0"/>
        <v>6640</v>
      </c>
      <c r="G30" s="116">
        <v>43256</v>
      </c>
      <c r="H30" s="120">
        <v>320746465</v>
      </c>
      <c r="I30" s="117">
        <v>28050</v>
      </c>
    </row>
    <row r="31" spans="2:12" s="8" customFormat="1" ht="15.75">
      <c r="B31" s="132" t="s">
        <v>118</v>
      </c>
      <c r="C31" s="129">
        <v>239601</v>
      </c>
      <c r="D31" s="131">
        <v>17446.599999999999</v>
      </c>
      <c r="E31" s="131">
        <f t="shared" si="0"/>
        <v>17446.599999999999</v>
      </c>
      <c r="G31" s="116">
        <v>43256</v>
      </c>
      <c r="H31" s="120">
        <v>320746465</v>
      </c>
      <c r="I31" s="117">
        <v>39605.71</v>
      </c>
      <c r="L31" s="97"/>
    </row>
    <row r="32" spans="2:12" s="8" customFormat="1" ht="15.75">
      <c r="B32" s="125" t="s">
        <v>86</v>
      </c>
      <c r="C32" s="129"/>
      <c r="D32" s="134">
        <f>SUM(D21:D31)</f>
        <v>73695.429999999993</v>
      </c>
      <c r="E32" s="134">
        <f t="shared" si="0"/>
        <v>73695.429999999993</v>
      </c>
      <c r="F32" s="59"/>
      <c r="G32" s="116">
        <v>43257</v>
      </c>
      <c r="H32" s="120">
        <v>320747296</v>
      </c>
      <c r="I32" s="117">
        <v>15550</v>
      </c>
      <c r="L32" s="97"/>
    </row>
    <row r="33" spans="2:12" s="8" customFormat="1" ht="15.75">
      <c r="B33" s="135"/>
      <c r="C33" s="136"/>
      <c r="D33" s="137"/>
      <c r="E33" s="137"/>
      <c r="G33" s="116">
        <v>43257</v>
      </c>
      <c r="H33" s="120">
        <v>320747297</v>
      </c>
      <c r="I33" s="117">
        <v>9537</v>
      </c>
      <c r="L33" s="97"/>
    </row>
    <row r="34" spans="2:12" s="8" customFormat="1" ht="15.75">
      <c r="B34" s="138"/>
      <c r="C34" s="136"/>
      <c r="D34" s="139"/>
      <c r="E34" s="139"/>
      <c r="G34" s="116">
        <v>43258</v>
      </c>
      <c r="H34" s="120">
        <v>11317317</v>
      </c>
      <c r="I34" s="117">
        <v>5952700</v>
      </c>
      <c r="L34" s="97"/>
    </row>
    <row r="35" spans="2:12" s="8" customFormat="1" ht="15.75">
      <c r="B35" s="140"/>
      <c r="C35" s="136"/>
      <c r="D35" s="139"/>
      <c r="E35" s="139"/>
      <c r="G35" s="116">
        <v>43258</v>
      </c>
      <c r="H35" s="121">
        <v>300136206</v>
      </c>
      <c r="I35" s="117">
        <v>340</v>
      </c>
      <c r="L35" s="97"/>
    </row>
    <row r="36" spans="2:12" s="8" customFormat="1" ht="15.75">
      <c r="B36" s="104" t="s">
        <v>91</v>
      </c>
      <c r="D36" s="104" t="s">
        <v>92</v>
      </c>
      <c r="E36" s="104"/>
      <c r="F36" s="104"/>
      <c r="G36" s="116">
        <v>43258</v>
      </c>
      <c r="H36" s="122">
        <v>300136207</v>
      </c>
      <c r="I36" s="117">
        <v>91786.45</v>
      </c>
    </row>
    <row r="37" spans="2:12" s="8" customFormat="1" ht="15.75">
      <c r="B37" s="105" t="s">
        <v>96</v>
      </c>
      <c r="C37" s="105"/>
      <c r="D37" s="105" t="s">
        <v>97</v>
      </c>
      <c r="E37" s="105"/>
      <c r="F37" s="105"/>
      <c r="G37" s="116">
        <v>43258</v>
      </c>
      <c r="H37" s="120">
        <v>300136208</v>
      </c>
      <c r="I37" s="117">
        <v>36455.949999999997</v>
      </c>
    </row>
    <row r="38" spans="2:12" ht="15.75">
      <c r="B38" s="8"/>
      <c r="C38" s="8"/>
      <c r="D38" s="8"/>
      <c r="E38" s="8"/>
      <c r="F38" s="8"/>
      <c r="G38" s="116">
        <v>43258</v>
      </c>
      <c r="H38" s="120">
        <v>320747000</v>
      </c>
      <c r="I38" s="117">
        <v>108.55</v>
      </c>
    </row>
    <row r="39" spans="2:12" ht="15.75">
      <c r="B39" s="8"/>
      <c r="C39" s="8"/>
      <c r="D39" s="8"/>
      <c r="E39" s="8"/>
      <c r="F39" s="8"/>
      <c r="G39" s="116">
        <v>43259</v>
      </c>
      <c r="H39" s="120">
        <v>11317311</v>
      </c>
      <c r="I39" s="117">
        <v>44458</v>
      </c>
    </row>
    <row r="40" spans="2:12" s="8" customFormat="1" ht="15.75">
      <c r="G40" s="116">
        <v>43259</v>
      </c>
      <c r="H40" s="120">
        <v>320747866</v>
      </c>
      <c r="I40" s="117">
        <v>4600</v>
      </c>
    </row>
    <row r="41" spans="2:12" s="8" customFormat="1" ht="15.75">
      <c r="G41" s="116">
        <v>43259</v>
      </c>
      <c r="H41" s="120">
        <v>320747867</v>
      </c>
      <c r="I41" s="117">
        <v>120659.49</v>
      </c>
    </row>
    <row r="42" spans="2:12" s="8" customFormat="1" ht="15.75">
      <c r="F42" s="106"/>
      <c r="G42" s="116">
        <v>43259</v>
      </c>
      <c r="H42" s="107" t="s">
        <v>93</v>
      </c>
      <c r="I42" s="117">
        <v>268950</v>
      </c>
    </row>
    <row r="43" spans="2:12" s="8" customFormat="1" ht="15.75">
      <c r="G43" s="116">
        <v>43262</v>
      </c>
      <c r="H43" s="120">
        <v>320745684</v>
      </c>
      <c r="I43" s="117">
        <v>53601</v>
      </c>
    </row>
    <row r="44" spans="2:12" s="8" customFormat="1" ht="15.75">
      <c r="G44" s="116">
        <v>43263</v>
      </c>
      <c r="H44" s="120">
        <v>11317310</v>
      </c>
      <c r="I44" s="117">
        <v>1207840.95</v>
      </c>
    </row>
    <row r="45" spans="2:12" s="8" customFormat="1" ht="15.75">
      <c r="G45" s="116">
        <v>43263</v>
      </c>
      <c r="H45" s="120">
        <v>320745026</v>
      </c>
      <c r="I45" s="117">
        <v>65.31</v>
      </c>
    </row>
    <row r="46" spans="2:12" s="8" customFormat="1" ht="15.75">
      <c r="G46" s="116">
        <v>43263</v>
      </c>
      <c r="H46" s="120">
        <v>320745027</v>
      </c>
      <c r="I46" s="117">
        <v>170</v>
      </c>
    </row>
    <row r="47" spans="2:12" s="8" customFormat="1" ht="15.75">
      <c r="B47" s="106"/>
      <c r="C47" s="106"/>
      <c r="D47" s="97"/>
      <c r="G47" s="116">
        <v>43263</v>
      </c>
      <c r="H47" s="120">
        <v>320745028</v>
      </c>
      <c r="I47" s="117">
        <v>18050.689999999999</v>
      </c>
    </row>
    <row r="48" spans="2:12" s="8" customFormat="1" ht="15.75">
      <c r="B48" s="106"/>
      <c r="C48" s="106"/>
      <c r="D48" s="97"/>
      <c r="G48" s="116">
        <v>43263</v>
      </c>
      <c r="H48" s="120">
        <v>320745029</v>
      </c>
      <c r="I48" s="117">
        <v>3847</v>
      </c>
    </row>
    <row r="49" spans="2:9" s="8" customFormat="1" ht="15.75">
      <c r="B49" s="106"/>
      <c r="C49" s="106"/>
      <c r="D49" s="97"/>
      <c r="G49" s="116">
        <v>43264</v>
      </c>
      <c r="H49" s="120">
        <v>320745112</v>
      </c>
      <c r="I49" s="118">
        <v>84.07</v>
      </c>
    </row>
    <row r="50" spans="2:9" s="8" customFormat="1" ht="15.75">
      <c r="G50" s="116">
        <v>43264</v>
      </c>
      <c r="H50" s="120">
        <v>320745113</v>
      </c>
      <c r="I50" s="117">
        <v>170</v>
      </c>
    </row>
    <row r="51" spans="2:9" s="8" customFormat="1" ht="15.75">
      <c r="G51" s="116">
        <v>43264</v>
      </c>
      <c r="H51" s="120">
        <v>320745115</v>
      </c>
      <c r="I51" s="117">
        <v>115731.93</v>
      </c>
    </row>
    <row r="52" spans="2:9" s="8" customFormat="1" ht="15.75">
      <c r="B52" s="106"/>
      <c r="C52" s="106"/>
      <c r="G52" s="116">
        <v>43264</v>
      </c>
      <c r="H52" s="120">
        <v>320745116</v>
      </c>
      <c r="I52" s="117">
        <v>1150</v>
      </c>
    </row>
    <row r="53" spans="2:9" s="8" customFormat="1" ht="15.75">
      <c r="B53" s="106"/>
      <c r="G53" s="116">
        <v>43265</v>
      </c>
      <c r="H53" s="120">
        <v>15831211</v>
      </c>
      <c r="I53" s="117">
        <v>3098894.45</v>
      </c>
    </row>
    <row r="54" spans="2:9" s="8" customFormat="1" ht="15.75">
      <c r="B54" s="106"/>
      <c r="C54" s="106"/>
      <c r="G54" s="116">
        <v>43265</v>
      </c>
      <c r="H54" s="120">
        <v>320745241</v>
      </c>
      <c r="I54" s="117">
        <v>33958</v>
      </c>
    </row>
    <row r="55" spans="2:9" s="8" customFormat="1" ht="15.75">
      <c r="B55" s="106"/>
      <c r="C55" s="106"/>
      <c r="G55" s="116">
        <v>43265</v>
      </c>
      <c r="H55" s="120">
        <v>320745242</v>
      </c>
      <c r="I55" s="117">
        <v>2327.5500000000002</v>
      </c>
    </row>
    <row r="56" spans="2:9" s="8" customFormat="1" ht="15.75">
      <c r="B56" s="106"/>
      <c r="C56" s="106"/>
      <c r="G56" s="116">
        <v>43266</v>
      </c>
      <c r="H56" s="120">
        <v>300139647</v>
      </c>
      <c r="I56" s="117">
        <v>4559.3500000000004</v>
      </c>
    </row>
    <row r="57" spans="2:9" s="8" customFormat="1" ht="15.75">
      <c r="B57" s="106"/>
      <c r="G57" s="116">
        <v>43266</v>
      </c>
      <c r="H57" s="120">
        <v>300139646</v>
      </c>
      <c r="I57" s="117">
        <v>774154</v>
      </c>
    </row>
    <row r="58" spans="2:9" s="8" customFormat="1" ht="15.75">
      <c r="G58" s="116">
        <v>43269</v>
      </c>
      <c r="H58" s="120">
        <v>308997310</v>
      </c>
      <c r="I58" s="117">
        <v>32740</v>
      </c>
    </row>
    <row r="59" spans="2:9" s="8" customFormat="1" ht="15.75">
      <c r="G59" s="116">
        <v>43270</v>
      </c>
      <c r="H59" s="120">
        <v>300136196</v>
      </c>
      <c r="I59" s="117">
        <v>465.95</v>
      </c>
    </row>
    <row r="60" spans="2:9" s="8" customFormat="1" ht="15.75">
      <c r="G60" s="116">
        <v>43270</v>
      </c>
      <c r="H60" s="120">
        <v>300136194</v>
      </c>
      <c r="I60" s="117">
        <v>37087.919999999998</v>
      </c>
    </row>
    <row r="61" spans="2:9" s="8" customFormat="1" ht="15.75">
      <c r="G61" s="116">
        <v>43270</v>
      </c>
      <c r="H61" s="120">
        <v>321958003</v>
      </c>
      <c r="I61" s="117">
        <v>170</v>
      </c>
    </row>
    <row r="62" spans="2:9" s="8" customFormat="1" ht="15.75">
      <c r="G62" s="116">
        <v>43270</v>
      </c>
      <c r="H62" s="120">
        <v>321958001</v>
      </c>
      <c r="I62" s="117">
        <v>62098.05</v>
      </c>
    </row>
    <row r="63" spans="2:9" s="8" customFormat="1" ht="15.75">
      <c r="G63" s="116">
        <v>43271</v>
      </c>
      <c r="H63" s="120">
        <v>300136196</v>
      </c>
      <c r="I63" s="117">
        <v>13086.23</v>
      </c>
    </row>
    <row r="64" spans="2:9" s="8" customFormat="1" ht="15.75">
      <c r="G64" s="116">
        <v>43271</v>
      </c>
      <c r="H64" s="120">
        <v>322036613</v>
      </c>
      <c r="I64" s="117">
        <v>195.77</v>
      </c>
    </row>
    <row r="65" spans="5:9" s="8" customFormat="1" ht="15.75">
      <c r="G65" s="116">
        <v>43271</v>
      </c>
      <c r="H65" s="120">
        <v>322036614</v>
      </c>
      <c r="I65" s="117">
        <v>170</v>
      </c>
    </row>
    <row r="66" spans="5:9" s="8" customFormat="1" ht="15.75">
      <c r="G66" s="116">
        <v>43272</v>
      </c>
      <c r="H66" s="120">
        <v>321958103</v>
      </c>
      <c r="I66" s="117">
        <v>24359.279999999999</v>
      </c>
    </row>
    <row r="67" spans="5:9" s="8" customFormat="1" ht="15.75">
      <c r="G67" s="116">
        <v>43272</v>
      </c>
      <c r="H67" s="120">
        <v>321958104</v>
      </c>
      <c r="I67" s="117">
        <v>18294.349999999999</v>
      </c>
    </row>
    <row r="68" spans="5:9" s="8" customFormat="1" ht="15.75">
      <c r="G68" s="116">
        <v>43272</v>
      </c>
      <c r="H68" s="120">
        <v>321958106</v>
      </c>
      <c r="I68" s="117">
        <v>70.72</v>
      </c>
    </row>
    <row r="69" spans="5:9" s="8" customFormat="1" ht="15.75">
      <c r="G69" s="116">
        <v>43272</v>
      </c>
      <c r="H69" s="120">
        <v>321958107</v>
      </c>
      <c r="I69" s="117">
        <v>170</v>
      </c>
    </row>
    <row r="70" spans="5:9" s="8" customFormat="1" ht="15.75">
      <c r="E70" s="87"/>
      <c r="G70" s="116">
        <v>43272</v>
      </c>
      <c r="H70" s="120">
        <v>15831214</v>
      </c>
      <c r="I70" s="117">
        <v>34330</v>
      </c>
    </row>
    <row r="71" spans="5:9" s="8" customFormat="1" ht="15.75">
      <c r="E71" s="87"/>
      <c r="G71" s="116">
        <v>43273</v>
      </c>
      <c r="H71" s="120">
        <v>12212890</v>
      </c>
      <c r="I71" s="117">
        <v>80012.5</v>
      </c>
    </row>
    <row r="72" spans="5:9" s="8" customFormat="1" ht="15.75">
      <c r="E72" s="87"/>
      <c r="G72" s="116">
        <v>43273</v>
      </c>
      <c r="H72" s="120">
        <v>322036981</v>
      </c>
      <c r="I72" s="117">
        <v>91693.119999999995</v>
      </c>
    </row>
    <row r="73" spans="5:9" s="8" customFormat="1" ht="15.75">
      <c r="E73" s="87"/>
      <c r="G73" s="116">
        <v>43273</v>
      </c>
      <c r="H73" s="120">
        <v>322036982</v>
      </c>
      <c r="I73" s="117">
        <v>13721.61</v>
      </c>
    </row>
    <row r="74" spans="5:9" s="8" customFormat="1" ht="15.75">
      <c r="E74" s="87"/>
      <c r="G74" s="116">
        <v>43273</v>
      </c>
      <c r="H74" s="120">
        <v>322036984</v>
      </c>
      <c r="I74" s="117">
        <v>136.88</v>
      </c>
    </row>
    <row r="75" spans="5:9" s="8" customFormat="1" ht="15.75">
      <c r="E75" s="87"/>
      <c r="G75" s="116">
        <v>43273</v>
      </c>
      <c r="H75" s="120">
        <v>322036985</v>
      </c>
      <c r="I75" s="117">
        <v>170</v>
      </c>
    </row>
    <row r="76" spans="5:9" ht="15.75">
      <c r="E76" s="87"/>
      <c r="G76" s="116">
        <v>43276</v>
      </c>
      <c r="H76" s="120">
        <v>15831215</v>
      </c>
      <c r="I76" s="117">
        <v>110000</v>
      </c>
    </row>
    <row r="77" spans="5:9" ht="15.75">
      <c r="E77" s="87"/>
      <c r="G77" s="116">
        <v>43276</v>
      </c>
      <c r="H77" s="120">
        <v>321956189</v>
      </c>
      <c r="I77" s="117">
        <v>13332.71</v>
      </c>
    </row>
    <row r="78" spans="5:9" ht="15.75">
      <c r="E78" s="87"/>
      <c r="G78" s="116">
        <v>43276</v>
      </c>
      <c r="H78" s="120">
        <v>321956190</v>
      </c>
      <c r="I78" s="117">
        <v>1041.07</v>
      </c>
    </row>
    <row r="79" spans="5:9" ht="15.75">
      <c r="E79" s="87"/>
      <c r="G79" s="116">
        <v>43276</v>
      </c>
      <c r="H79" s="120">
        <v>321956192</v>
      </c>
      <c r="I79" s="117">
        <v>25.29</v>
      </c>
    </row>
    <row r="80" spans="5:9" ht="15.75">
      <c r="E80" s="87"/>
      <c r="G80" s="116">
        <v>43276</v>
      </c>
      <c r="H80" s="120">
        <v>321956193</v>
      </c>
      <c r="I80" s="117">
        <v>170</v>
      </c>
    </row>
    <row r="81" spans="5:9" ht="15.75">
      <c r="E81" s="87"/>
      <c r="G81" s="116">
        <v>43277</v>
      </c>
      <c r="H81" s="120">
        <v>322005781</v>
      </c>
      <c r="I81" s="117">
        <v>11269.64</v>
      </c>
    </row>
    <row r="82" spans="5:9" ht="15.75">
      <c r="E82" s="87"/>
      <c r="G82" s="116">
        <v>43277</v>
      </c>
      <c r="H82" s="120">
        <v>322005782</v>
      </c>
      <c r="I82" s="117">
        <v>38085.75</v>
      </c>
    </row>
    <row r="83" spans="5:9" ht="15.75">
      <c r="E83" s="87"/>
      <c r="G83" s="116">
        <v>43277</v>
      </c>
      <c r="H83" s="120">
        <v>322005784</v>
      </c>
      <c r="I83" s="117">
        <v>290.36</v>
      </c>
    </row>
    <row r="84" spans="5:9" ht="15.75">
      <c r="E84" s="87"/>
      <c r="G84" s="116">
        <v>43277</v>
      </c>
      <c r="H84" s="120">
        <v>322005785</v>
      </c>
      <c r="I84" s="117">
        <v>170</v>
      </c>
    </row>
    <row r="85" spans="5:9" ht="15.75">
      <c r="E85" s="87"/>
      <c r="G85" s="116">
        <v>43278</v>
      </c>
      <c r="H85" s="120">
        <v>321954340</v>
      </c>
      <c r="I85" s="117">
        <v>212.65</v>
      </c>
    </row>
    <row r="86" spans="5:9" ht="15.75">
      <c r="E86" s="87"/>
      <c r="G86" s="116">
        <v>43278</v>
      </c>
      <c r="H86" s="120">
        <v>321954341</v>
      </c>
      <c r="I86" s="117">
        <v>340</v>
      </c>
    </row>
    <row r="87" spans="5:9" ht="15.75">
      <c r="E87" s="88"/>
      <c r="G87" s="116">
        <v>43278</v>
      </c>
      <c r="H87" s="120">
        <v>321954342</v>
      </c>
      <c r="I87" s="117">
        <v>24431.35</v>
      </c>
    </row>
    <row r="88" spans="5:9" ht="15.75">
      <c r="E88" s="88"/>
      <c r="G88" s="116">
        <v>43278</v>
      </c>
      <c r="H88" s="120">
        <v>321954343</v>
      </c>
      <c r="I88" s="117">
        <v>1900</v>
      </c>
    </row>
    <row r="89" spans="5:9" ht="15.75">
      <c r="E89" s="57"/>
      <c r="G89" s="116">
        <v>43279</v>
      </c>
      <c r="H89" s="120">
        <v>15831218</v>
      </c>
      <c r="I89" s="117">
        <v>76172.77</v>
      </c>
    </row>
    <row r="90" spans="5:9" ht="15.75">
      <c r="E90" s="57"/>
      <c r="G90" s="116">
        <v>43279</v>
      </c>
      <c r="H90" s="123">
        <v>322017653</v>
      </c>
      <c r="I90" s="117">
        <v>320.02999999999997</v>
      </c>
    </row>
    <row r="91" spans="5:9" ht="15.75">
      <c r="E91" s="57"/>
      <c r="G91" s="116">
        <v>43279</v>
      </c>
      <c r="H91" s="123" t="s">
        <v>103</v>
      </c>
      <c r="I91" s="117">
        <v>340</v>
      </c>
    </row>
    <row r="92" spans="5:9" s="8" customFormat="1" ht="15.75">
      <c r="E92" s="57"/>
      <c r="G92" s="116">
        <v>43279</v>
      </c>
      <c r="H92" s="123" t="s">
        <v>104</v>
      </c>
      <c r="I92" s="117">
        <v>26126.97</v>
      </c>
    </row>
    <row r="93" spans="5:9" ht="15.75">
      <c r="G93" s="116">
        <v>43279</v>
      </c>
      <c r="H93" s="123" t="s">
        <v>105</v>
      </c>
      <c r="I93" s="117">
        <v>1000</v>
      </c>
    </row>
    <row r="94" spans="5:9" ht="15.75">
      <c r="G94" s="116">
        <v>43280</v>
      </c>
      <c r="H94" s="123" t="s">
        <v>106</v>
      </c>
      <c r="I94" s="117">
        <v>3790</v>
      </c>
    </row>
    <row r="95" spans="5:9" ht="15.75">
      <c r="G95" s="116">
        <v>43280</v>
      </c>
      <c r="H95" s="123" t="s">
        <v>107</v>
      </c>
      <c r="I95" s="117">
        <v>6549.59</v>
      </c>
    </row>
    <row r="96" spans="5:9" ht="15.75">
      <c r="G96" s="116"/>
      <c r="H96" s="120"/>
      <c r="I96" s="108">
        <f>SUM(I22:I95)</f>
        <v>13074244.810000001</v>
      </c>
    </row>
  </sheetData>
  <mergeCells count="10">
    <mergeCell ref="B17:H17"/>
    <mergeCell ref="A13:E13"/>
    <mergeCell ref="A14:E14"/>
    <mergeCell ref="A15:E15"/>
    <mergeCell ref="A16:E16"/>
    <mergeCell ref="B8:D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REL.INGRESOS Y EGREOSJUNIO2018 </vt:lpstr>
      <vt:lpstr>Hoja2</vt:lpstr>
      <vt:lpstr>Hoja3</vt:lpstr>
      <vt:lpstr>DEPOSITOS</vt:lpstr>
      <vt:lpstr>Hoja5</vt:lpstr>
      <vt:lpstr>Hoja6</vt:lpstr>
      <vt:lpstr>anexo JUNIO 2018.</vt:lpstr>
      <vt:lpstr>'REL.INGRESOS Y EGREOSJUNIO2018 '!Área_de_impresión</vt:lpstr>
      <vt:lpstr>'REL.INGRESOS Y EGREOSJUNIO2018 '!Títulos_a_imprimir</vt:lpstr>
    </vt:vector>
  </TitlesOfParts>
  <Company>Secretaria de Estado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egarcia</cp:lastModifiedBy>
  <cp:lastPrinted>2018-05-04T15:58:25Z</cp:lastPrinted>
  <dcterms:created xsi:type="dcterms:W3CDTF">2013-11-11T20:14:59Z</dcterms:created>
  <dcterms:modified xsi:type="dcterms:W3CDTF">2018-07-06T18:41:03Z</dcterms:modified>
</cp:coreProperties>
</file>