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6" windowHeight="7752"/>
  </bookViews>
  <sheets>
    <sheet name="P2 Presupuesto Aprobado-Ejec 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4" i="2" l="1"/>
  <c r="R85" i="2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7" i="2" s="1"/>
  <c r="Q72" i="2"/>
  <c r="Q69" i="2"/>
  <c r="Q64" i="2"/>
  <c r="Q54" i="2"/>
  <c r="Q46" i="2"/>
  <c r="Q38" i="2"/>
  <c r="Q28" i="2"/>
  <c r="Q18" i="2"/>
  <c r="Q12" i="2"/>
  <c r="P84" i="2"/>
  <c r="P81" i="2"/>
  <c r="P78" i="2"/>
  <c r="P77" i="2" s="1"/>
  <c r="P72" i="2"/>
  <c r="P69" i="2"/>
  <c r="P64" i="2"/>
  <c r="P54" i="2"/>
  <c r="P46" i="2"/>
  <c r="P38" i="2"/>
  <c r="P28" i="2"/>
  <c r="P18" i="2"/>
  <c r="P12" i="2"/>
  <c r="O84" i="2"/>
  <c r="O81" i="2"/>
  <c r="O78" i="2"/>
  <c r="O77" i="2" s="1"/>
  <c r="O72" i="2"/>
  <c r="O69" i="2"/>
  <c r="O64" i="2"/>
  <c r="O54" i="2"/>
  <c r="O46" i="2"/>
  <c r="O38" i="2"/>
  <c r="O28" i="2"/>
  <c r="O18" i="2"/>
  <c r="O12" i="2"/>
  <c r="N84" i="2"/>
  <c r="N81" i="2"/>
  <c r="N78" i="2"/>
  <c r="N77" i="2" s="1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R54" i="2" l="1"/>
  <c r="R18" i="2"/>
  <c r="R12" i="2"/>
  <c r="R81" i="2"/>
  <c r="R77" i="2"/>
  <c r="R64" i="2"/>
  <c r="R38" i="2"/>
  <c r="R28" i="2"/>
  <c r="Q76" i="2"/>
  <c r="Q86" i="2" s="1"/>
  <c r="P76" i="2"/>
  <c r="P86" i="2" s="1"/>
  <c r="O76" i="2"/>
  <c r="O86" i="2" s="1"/>
  <c r="N76" i="2"/>
  <c r="N86" i="2" s="1"/>
  <c r="M76" i="2"/>
  <c r="M86" i="2" s="1"/>
  <c r="L77" i="2"/>
  <c r="L84" i="2"/>
  <c r="L81" i="2"/>
  <c r="L78" i="2"/>
  <c r="K77" i="2"/>
  <c r="K84" i="2"/>
  <c r="K81" i="2"/>
  <c r="K78" i="2"/>
  <c r="J77" i="2"/>
  <c r="J84" i="2"/>
  <c r="J81" i="2"/>
  <c r="J78" i="2"/>
  <c r="I77" i="2"/>
  <c r="I84" i="2"/>
  <c r="I81" i="2"/>
  <c r="I78" i="2"/>
  <c r="H77" i="2"/>
  <c r="H84" i="2"/>
  <c r="H81" i="2"/>
  <c r="H78" i="2"/>
  <c r="G77" i="2"/>
  <c r="G84" i="2"/>
  <c r="G81" i="2"/>
  <c r="G78" i="2"/>
  <c r="F77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L76" i="2" s="1"/>
  <c r="L86" i="2" s="1"/>
  <c r="K12" i="2"/>
  <c r="J12" i="2"/>
  <c r="I12" i="2"/>
  <c r="H12" i="2"/>
  <c r="G12" i="2"/>
  <c r="F12" i="2"/>
  <c r="K76" i="2" l="1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  <c r="E84" i="2"/>
  <c r="D84" i="2"/>
  <c r="E81" i="2"/>
  <c r="D81" i="2"/>
  <c r="E78" i="2"/>
  <c r="E77" i="2" s="1"/>
  <c r="D78" i="2"/>
  <c r="D77" i="2" s="1"/>
  <c r="E72" i="2"/>
  <c r="D72" i="2"/>
  <c r="E69" i="2"/>
  <c r="D69" i="2"/>
  <c r="E64" i="2"/>
  <c r="D64" i="2"/>
  <c r="E54" i="2"/>
  <c r="D54" i="2"/>
  <c r="D47" i="2"/>
  <c r="E46" i="2"/>
  <c r="D46" i="2"/>
  <c r="E38" i="2"/>
  <c r="D38" i="2"/>
  <c r="E28" i="2"/>
  <c r="D28" i="2"/>
  <c r="E18" i="2"/>
  <c r="D18" i="2"/>
  <c r="E12" i="2"/>
  <c r="D12" i="2"/>
  <c r="D76" i="2" l="1"/>
  <c r="D86" i="2" s="1"/>
  <c r="E76" i="2"/>
  <c r="E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<sst xmlns="http://schemas.openxmlformats.org/spreadsheetml/2006/main" count="103" uniqueCount="103">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</sst>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532885</xdr:colOff>
      <xdr:row>5</xdr:row>
      <xdr:rowOff>142875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G86" sqref="G86"/>
    </sheetView>
  </sheetViews>
  <sheetFormatPr baseColWidth="10" defaultColWidth="11.44140625" defaultRowHeight="14.4" x14ac:dyDescent="0.3"/>
  <cols>
    <col min="1" max="1" width="4" customWidth="1"/>
    <col min="2" max="2" width="1.88671875" customWidth="1"/>
    <col min="3" max="3" width="76.44140625" customWidth="1"/>
    <col min="4" max="4" width="16.33203125" customWidth="1"/>
    <col min="5" max="5" width="12.109375" customWidth="1"/>
    <col min="6" max="6" width="13.88671875" customWidth="1"/>
    <col min="7" max="7" width="14" customWidth="1"/>
    <col min="8" max="9" width="6.44140625" customWidth="1"/>
    <col min="10" max="10" width="6.6640625" customWidth="1"/>
    <col min="11" max="11" width="6" customWidth="1"/>
    <col min="12" max="12" width="6.6640625" customWidth="1"/>
    <col min="13" max="13" width="5.44140625" customWidth="1"/>
    <col min="14" max="14" width="8.109375" customWidth="1"/>
    <col min="15" max="15" width="7" customWidth="1"/>
    <col min="16" max="16" width="7.6640625" customWidth="1"/>
    <col min="17" max="17" width="5.6640625" customWidth="1"/>
    <col min="18" max="18" width="15" customWidth="1"/>
  </cols>
  <sheetData>
    <row r="3" spans="3:19" ht="28.5" customHeight="1" x14ac:dyDescent="0.3">
      <c r="C3" s="37" t="s">
        <v>96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3:19" ht="21" customHeight="1" x14ac:dyDescent="0.3">
      <c r="C4" s="35" t="s">
        <v>97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3:19" ht="15.6" x14ac:dyDescent="0.3">
      <c r="C5" s="44" t="s">
        <v>102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3:19" ht="15.75" customHeight="1" x14ac:dyDescent="0.3">
      <c r="C6" s="39" t="s">
        <v>90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3:19" ht="15.75" customHeight="1" x14ac:dyDescent="0.3">
      <c r="C7" s="40" t="s">
        <v>75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9" spans="3:19" ht="25.5" customHeight="1" x14ac:dyDescent="0.3">
      <c r="C9" s="41" t="s">
        <v>65</v>
      </c>
      <c r="D9" s="42" t="s">
        <v>92</v>
      </c>
      <c r="E9" s="42" t="s">
        <v>91</v>
      </c>
      <c r="F9" s="46" t="s">
        <v>89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</row>
    <row r="10" spans="3:19" x14ac:dyDescent="0.3">
      <c r="C10" s="41"/>
      <c r="D10" s="43"/>
      <c r="E10" s="43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3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3">
      <c r="C12" s="3" t="s">
        <v>1</v>
      </c>
      <c r="D12" s="11">
        <f>+D13+D14+D15+D16+D17</f>
        <v>753431903</v>
      </c>
      <c r="E12" s="11">
        <f>+E13+E14+E15+E16+E17</f>
        <v>0</v>
      </c>
      <c r="F12" s="16">
        <f t="shared" ref="F12:L12" si="0">+F13+F14+F15+F16+F17</f>
        <v>1341079.8999999999</v>
      </c>
      <c r="G12" s="11">
        <f t="shared" si="0"/>
        <v>67320960.600000009</v>
      </c>
      <c r="H12" s="11">
        <f t="shared" si="0"/>
        <v>0</v>
      </c>
      <c r="I12" s="11">
        <f t="shared" si="0"/>
        <v>0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68662040.5</v>
      </c>
    </row>
    <row r="13" spans="3:19" x14ac:dyDescent="0.3">
      <c r="C13" s="4" t="s">
        <v>2</v>
      </c>
      <c r="D13" s="12">
        <v>538613286</v>
      </c>
      <c r="E13" s="12">
        <v>0</v>
      </c>
      <c r="F13" s="17">
        <v>157700.94</v>
      </c>
      <c r="G13" s="12">
        <v>57533893.520000003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57691594.460000001</v>
      </c>
    </row>
    <row r="14" spans="3:19" x14ac:dyDescent="0.3">
      <c r="C14" s="4" t="s">
        <v>3</v>
      </c>
      <c r="D14" s="12">
        <v>149677093</v>
      </c>
      <c r="E14" s="12">
        <v>0</v>
      </c>
      <c r="F14" s="17">
        <v>1159266.5</v>
      </c>
      <c r="G14" s="12">
        <v>1159266.5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2318533</v>
      </c>
    </row>
    <row r="15" spans="3:19" x14ac:dyDescent="0.3">
      <c r="C15" s="4" t="s">
        <v>4</v>
      </c>
      <c r="D15" s="12">
        <v>600000</v>
      </c>
      <c r="E15" s="12">
        <v>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3">
      <c r="C16" s="4" t="s">
        <v>5</v>
      </c>
      <c r="D16" s="12">
        <v>6856000</v>
      </c>
      <c r="E16" s="12">
        <v>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3">
      <c r="C17" s="4" t="s">
        <v>6</v>
      </c>
      <c r="D17" s="12">
        <v>57685524</v>
      </c>
      <c r="E17" s="12">
        <v>0</v>
      </c>
      <c r="F17" s="17">
        <v>24112.46</v>
      </c>
      <c r="G17" s="12">
        <v>8627800.5800000001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8651913.040000001</v>
      </c>
    </row>
    <row r="18" spans="3:18" x14ac:dyDescent="0.3">
      <c r="C18" s="3" t="s">
        <v>7</v>
      </c>
      <c r="D18" s="11">
        <f>+D19+D20+D21+D22+D23+D24+D25+D26+D27</f>
        <v>53016690</v>
      </c>
      <c r="E18" s="11">
        <f>+E19+E20+E21+E22+E23+E24+E25+E26+E27</f>
        <v>0</v>
      </c>
      <c r="F18" s="16">
        <f t="shared" ref="F18:L18" si="4">+F19+F20+F21+F22+F23+F24+F25+F26+F27</f>
        <v>316964.37</v>
      </c>
      <c r="G18" s="11">
        <f t="shared" si="4"/>
        <v>2140960.2399999998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2457924.61</v>
      </c>
    </row>
    <row r="19" spans="3:18" x14ac:dyDescent="0.3">
      <c r="C19" s="4" t="s">
        <v>8</v>
      </c>
      <c r="D19" s="12">
        <v>11010000</v>
      </c>
      <c r="E19" s="12">
        <v>0</v>
      </c>
      <c r="F19" s="17">
        <v>7633.69</v>
      </c>
      <c r="G19" s="12">
        <v>1077804.52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1085438.21</v>
      </c>
    </row>
    <row r="20" spans="3:18" x14ac:dyDescent="0.3">
      <c r="C20" s="4" t="s">
        <v>9</v>
      </c>
      <c r="D20" s="12">
        <v>1500000</v>
      </c>
      <c r="E20" s="12">
        <v>0</v>
      </c>
      <c r="F20" s="18">
        <v>0</v>
      </c>
      <c r="G20" s="13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0</v>
      </c>
    </row>
    <row r="21" spans="3:18" x14ac:dyDescent="0.3">
      <c r="C21" s="4" t="s">
        <v>10</v>
      </c>
      <c r="D21" s="12">
        <v>7800000</v>
      </c>
      <c r="E21" s="12">
        <v>0</v>
      </c>
      <c r="F21" s="18">
        <v>0</v>
      </c>
      <c r="G21" s="13">
        <v>0</v>
      </c>
      <c r="H21" s="13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0</v>
      </c>
    </row>
    <row r="22" spans="3:18" x14ac:dyDescent="0.3">
      <c r="C22" s="4" t="s">
        <v>11</v>
      </c>
      <c r="D22" s="12">
        <v>800000</v>
      </c>
      <c r="E22" s="12">
        <v>0</v>
      </c>
      <c r="F22" s="18">
        <v>0</v>
      </c>
      <c r="G22" s="13">
        <v>0</v>
      </c>
      <c r="H22" s="13">
        <v>0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0</v>
      </c>
    </row>
    <row r="23" spans="3:18" x14ac:dyDescent="0.3">
      <c r="C23" s="4" t="s">
        <v>12</v>
      </c>
      <c r="D23" s="12">
        <v>7443000</v>
      </c>
      <c r="E23" s="12">
        <v>0</v>
      </c>
      <c r="F23" s="17">
        <v>50000</v>
      </c>
      <c r="G23" s="12">
        <v>50000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100000</v>
      </c>
    </row>
    <row r="24" spans="3:18" x14ac:dyDescent="0.3">
      <c r="C24" s="4" t="s">
        <v>13</v>
      </c>
      <c r="D24" s="12">
        <v>9312000</v>
      </c>
      <c r="E24" s="12">
        <v>0</v>
      </c>
      <c r="F24" s="17">
        <v>259330.68</v>
      </c>
      <c r="G24" s="12">
        <v>865435.59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1124766.27</v>
      </c>
    </row>
    <row r="25" spans="3:18" x14ac:dyDescent="0.3">
      <c r="C25" s="4" t="s">
        <v>14</v>
      </c>
      <c r="D25" s="12">
        <v>3914590</v>
      </c>
      <c r="E25" s="12">
        <v>0</v>
      </c>
      <c r="F25" s="18">
        <v>0</v>
      </c>
      <c r="G25" s="12">
        <v>9960.1299999999992</v>
      </c>
      <c r="H25" s="13">
        <v>0</v>
      </c>
      <c r="I25" s="13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9960.1299999999992</v>
      </c>
    </row>
    <row r="26" spans="3:18" x14ac:dyDescent="0.3">
      <c r="C26" s="4" t="s">
        <v>15</v>
      </c>
      <c r="D26" s="12">
        <v>7993100</v>
      </c>
      <c r="E26" s="12">
        <v>0</v>
      </c>
      <c r="F26" s="18">
        <v>0</v>
      </c>
      <c r="G26" s="12">
        <v>137760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137760</v>
      </c>
    </row>
    <row r="27" spans="3:18" x14ac:dyDescent="0.3">
      <c r="C27" s="4" t="s">
        <v>16</v>
      </c>
      <c r="D27" s="12">
        <v>3244000</v>
      </c>
      <c r="E27" s="12">
        <v>0</v>
      </c>
      <c r="F27" s="18">
        <v>0</v>
      </c>
      <c r="G27" s="13">
        <v>0</v>
      </c>
      <c r="H27" s="13">
        <v>0</v>
      </c>
      <c r="I27" s="13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0</v>
      </c>
    </row>
    <row r="28" spans="3:18" x14ac:dyDescent="0.3">
      <c r="C28" s="3" t="s">
        <v>17</v>
      </c>
      <c r="D28" s="11">
        <f>+D29+D30+D31+D32+D33+D34+D35+D36+D37</f>
        <v>37811431</v>
      </c>
      <c r="E28" s="11">
        <f>+E29+E30+E31+E32+E33+E34+E35+E36+E37</f>
        <v>0</v>
      </c>
      <c r="F28" s="19">
        <f t="shared" ref="F28:L28" si="7">+F29+F30+F31+F32+F33+F34+F35+F36+F37</f>
        <v>0</v>
      </c>
      <c r="G28" s="11">
        <f t="shared" si="7"/>
        <v>27000</v>
      </c>
      <c r="H28" s="14">
        <f t="shared" si="7"/>
        <v>0</v>
      </c>
      <c r="I28" s="11">
        <f t="shared" si="7"/>
        <v>0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27000</v>
      </c>
    </row>
    <row r="29" spans="3:18" x14ac:dyDescent="0.3">
      <c r="C29" s="4" t="s">
        <v>18</v>
      </c>
      <c r="D29" s="12">
        <v>1553820</v>
      </c>
      <c r="E29" s="12">
        <v>0</v>
      </c>
      <c r="F29" s="18">
        <v>0</v>
      </c>
      <c r="G29" s="12">
        <v>27000</v>
      </c>
      <c r="H29" s="13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27000</v>
      </c>
    </row>
    <row r="30" spans="3:18" x14ac:dyDescent="0.3">
      <c r="C30" s="4" t="s">
        <v>19</v>
      </c>
      <c r="D30" s="12">
        <v>3810000</v>
      </c>
      <c r="E30" s="12">
        <v>0</v>
      </c>
      <c r="F30" s="18">
        <v>0</v>
      </c>
      <c r="G30" s="13">
        <v>0</v>
      </c>
      <c r="H30" s="13">
        <v>0</v>
      </c>
      <c r="I30" s="13">
        <v>0</v>
      </c>
      <c r="J30" s="13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0</v>
      </c>
    </row>
    <row r="31" spans="3:18" x14ac:dyDescent="0.3">
      <c r="C31" s="4" t="s">
        <v>20</v>
      </c>
      <c r="D31" s="12">
        <v>6561600</v>
      </c>
      <c r="E31" s="12">
        <v>0</v>
      </c>
      <c r="F31" s="18">
        <v>0</v>
      </c>
      <c r="G31" s="13">
        <v>0</v>
      </c>
      <c r="H31" s="13">
        <v>0</v>
      </c>
      <c r="I31" s="13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0</v>
      </c>
    </row>
    <row r="32" spans="3:18" x14ac:dyDescent="0.3">
      <c r="C32" s="4" t="s">
        <v>21</v>
      </c>
      <c r="D32" s="12">
        <v>736120</v>
      </c>
      <c r="E32" s="12">
        <v>0</v>
      </c>
      <c r="F32" s="18">
        <v>0</v>
      </c>
      <c r="G32" s="13">
        <v>0</v>
      </c>
      <c r="H32" s="13">
        <v>0</v>
      </c>
      <c r="I32" s="13">
        <v>0</v>
      </c>
      <c r="J32" s="13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0</v>
      </c>
    </row>
    <row r="33" spans="3:18" x14ac:dyDescent="0.3">
      <c r="C33" s="4" t="s">
        <v>22</v>
      </c>
      <c r="D33" s="12">
        <v>650000</v>
      </c>
      <c r="E33" s="12">
        <v>0</v>
      </c>
      <c r="F33" s="18">
        <v>0</v>
      </c>
      <c r="G33" s="13">
        <v>0</v>
      </c>
      <c r="H33" s="13">
        <v>0</v>
      </c>
      <c r="I33" s="13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0</v>
      </c>
    </row>
    <row r="34" spans="3:18" x14ac:dyDescent="0.3">
      <c r="C34" s="4" t="s">
        <v>23</v>
      </c>
      <c r="D34" s="12">
        <v>680000</v>
      </c>
      <c r="E34" s="12">
        <v>0</v>
      </c>
      <c r="F34" s="18">
        <v>0</v>
      </c>
      <c r="G34" s="13">
        <v>0</v>
      </c>
      <c r="H34" s="13">
        <v>0</v>
      </c>
      <c r="I34" s="13">
        <v>0</v>
      </c>
      <c r="J34" s="13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0</v>
      </c>
    </row>
    <row r="35" spans="3:18" x14ac:dyDescent="0.3">
      <c r="C35" s="4" t="s">
        <v>24</v>
      </c>
      <c r="D35" s="12">
        <v>8196685</v>
      </c>
      <c r="E35" s="12">
        <v>0</v>
      </c>
      <c r="F35" s="18">
        <v>0</v>
      </c>
      <c r="G35" s="13">
        <v>0</v>
      </c>
      <c r="H35" s="13">
        <v>0</v>
      </c>
      <c r="I35" s="13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0</v>
      </c>
    </row>
    <row r="36" spans="3:18" x14ac:dyDescent="0.3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3">
      <c r="C37" s="4" t="s">
        <v>26</v>
      </c>
      <c r="D37" s="12">
        <v>15623206</v>
      </c>
      <c r="E37" s="12">
        <v>0</v>
      </c>
      <c r="F37" s="18">
        <v>0</v>
      </c>
      <c r="G37" s="13">
        <v>0</v>
      </c>
      <c r="H37" s="13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0</v>
      </c>
    </row>
    <row r="38" spans="3:18" x14ac:dyDescent="0.3">
      <c r="C38" s="3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4">
        <f t="shared" si="11"/>
        <v>0</v>
      </c>
      <c r="I38" s="14">
        <f t="shared" si="11"/>
        <v>0</v>
      </c>
      <c r="J38" s="14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4">
        <f t="shared" ref="R38" si="13">+R39+R40+R41+R42+R43+R44+R45</f>
        <v>0</v>
      </c>
    </row>
    <row r="39" spans="3:18" x14ac:dyDescent="0.3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f>+F39+G39+H39+I39+J39+K39+L39+M39+N39+O39+P39+Q39</f>
        <v>0</v>
      </c>
    </row>
    <row r="40" spans="3:18" x14ac:dyDescent="0.3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f t="shared" ref="R40:R53" si="14">+F40+G40+H40+I40+J40+K40+L40+M40+N40+O40+P40+Q40</f>
        <v>0</v>
      </c>
    </row>
    <row r="41" spans="3:18" x14ac:dyDescent="0.3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3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3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3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3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3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3">
      <c r="C47" s="3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3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3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3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3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3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3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3">
      <c r="C54" s="3" t="s">
        <v>43</v>
      </c>
      <c r="D54" s="11">
        <f>+D55+D56+D57+D58+D59+D60+D61+D62+D63</f>
        <v>33648079</v>
      </c>
      <c r="E54" s="11">
        <f>+E55+E56+E57+E58+E59+E60+E61+E62+E63</f>
        <v>0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0</v>
      </c>
      <c r="J54" s="11">
        <f t="shared" si="17"/>
        <v>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0</v>
      </c>
    </row>
    <row r="55" spans="3:18" x14ac:dyDescent="0.3">
      <c r="C55" s="4" t="s">
        <v>44</v>
      </c>
      <c r="D55" s="12">
        <v>12155850</v>
      </c>
      <c r="E55" s="12">
        <v>0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2">
        <v>0</v>
      </c>
      <c r="Q55" s="13">
        <v>0</v>
      </c>
      <c r="R55" s="12">
        <f>+F55+G55+H55+I55+J55+K55+L55+M55+N55+O55+P55+Q55</f>
        <v>0</v>
      </c>
    </row>
    <row r="56" spans="3:18" x14ac:dyDescent="0.3">
      <c r="C56" s="4" t="s">
        <v>45</v>
      </c>
      <c r="D56" s="12">
        <v>386960</v>
      </c>
      <c r="E56" s="12">
        <v>0</v>
      </c>
      <c r="F56" s="18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2">
        <f t="shared" ref="R56:R63" si="20">+F56+G56+H56+I56+J56+K56+L56+M56+N56+O56+P56+Q56</f>
        <v>0</v>
      </c>
    </row>
    <row r="57" spans="3:18" x14ac:dyDescent="0.3">
      <c r="C57" s="4" t="s">
        <v>46</v>
      </c>
      <c r="D57" s="12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3">
      <c r="C58" s="4" t="s">
        <v>47</v>
      </c>
      <c r="D58" s="12">
        <v>14000000</v>
      </c>
      <c r="E58" s="12">
        <v>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2">
        <f t="shared" si="20"/>
        <v>0</v>
      </c>
    </row>
    <row r="59" spans="3:18" x14ac:dyDescent="0.3">
      <c r="C59" s="4" t="s">
        <v>48</v>
      </c>
      <c r="D59" s="12">
        <v>6291947</v>
      </c>
      <c r="E59" s="12">
        <v>0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3">
        <v>0</v>
      </c>
      <c r="R59" s="12">
        <f t="shared" si="20"/>
        <v>0</v>
      </c>
    </row>
    <row r="60" spans="3:18" x14ac:dyDescent="0.3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3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3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3">
      <c r="C63" s="4" t="s">
        <v>52</v>
      </c>
      <c r="D63" s="12">
        <v>813322</v>
      </c>
      <c r="E63" s="12">
        <v>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3">
      <c r="C64" s="3" t="s">
        <v>53</v>
      </c>
      <c r="D64" s="11">
        <f>+D65+D66+D67+D68</f>
        <v>14128295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4">
        <f t="shared" si="21"/>
        <v>0</v>
      </c>
      <c r="I64" s="14">
        <f t="shared" si="21"/>
        <v>0</v>
      </c>
      <c r="J64" s="14">
        <f t="shared" si="21"/>
        <v>0</v>
      </c>
      <c r="K64" s="14">
        <f t="shared" si="21"/>
        <v>0</v>
      </c>
      <c r="L64" s="14">
        <f t="shared" si="21"/>
        <v>0</v>
      </c>
      <c r="M64" s="14">
        <f t="shared" ref="M64:Q64" si="22">+M65+M66+M67+M68</f>
        <v>0</v>
      </c>
      <c r="N64" s="14">
        <f t="shared" si="22"/>
        <v>0</v>
      </c>
      <c r="O64" s="14">
        <f t="shared" si="22"/>
        <v>0</v>
      </c>
      <c r="P64" s="11">
        <f t="shared" si="22"/>
        <v>0</v>
      </c>
      <c r="Q64" s="14">
        <f t="shared" si="22"/>
        <v>0</v>
      </c>
      <c r="R64" s="11">
        <f t="shared" ref="R64" si="23">+R65+R66+R67+R68</f>
        <v>0</v>
      </c>
    </row>
    <row r="65" spans="3:18" x14ac:dyDescent="0.3">
      <c r="C65" s="4" t="s">
        <v>54</v>
      </c>
      <c r="D65" s="12">
        <v>14128295</v>
      </c>
      <c r="E65" s="12">
        <v>0</v>
      </c>
      <c r="F65" s="18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2">
        <v>0</v>
      </c>
      <c r="Q65" s="13">
        <v>0</v>
      </c>
      <c r="R65" s="12">
        <f>+F65+G65+H65+I65+J65+K65+L65+M65+N65+O65+P65+Q65</f>
        <v>0</v>
      </c>
    </row>
    <row r="66" spans="3:18" x14ac:dyDescent="0.3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f t="shared" ref="R66:R68" si="24">+F66+G66+H66+I66+J66+K66+L66+M66+N66+O66+P66+Q66</f>
        <v>0</v>
      </c>
    </row>
    <row r="67" spans="3:18" x14ac:dyDescent="0.3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3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3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3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3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3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3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3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3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3">
      <c r="C76" s="10" t="s">
        <v>98</v>
      </c>
      <c r="D76" s="15">
        <f>+D12+D18+D28+D38+D46+D54+D64+D69+D72</f>
        <v>892036398</v>
      </c>
      <c r="E76" s="15">
        <f>+E12+E18+E28+E38+E46+E54+E64+E69+E72</f>
        <v>0</v>
      </c>
      <c r="F76" s="20">
        <f t="shared" ref="F76:L76" si="32">+F12+F18+F28+F38+F46+F54+F64+F69+F72</f>
        <v>1658044.27</v>
      </c>
      <c r="G76" s="15">
        <f t="shared" si="32"/>
        <v>69488920.840000004</v>
      </c>
      <c r="H76" s="15">
        <f t="shared" si="32"/>
        <v>0</v>
      </c>
      <c r="I76" s="15">
        <f t="shared" si="32"/>
        <v>0</v>
      </c>
      <c r="J76" s="15">
        <f t="shared" si="32"/>
        <v>0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71146965.109999999</v>
      </c>
    </row>
    <row r="77" spans="3:18" x14ac:dyDescent="0.3">
      <c r="C77" s="1" t="s">
        <v>66</v>
      </c>
      <c r="D77" s="22">
        <f t="shared" ref="D77:R77" si="35">+D78+D81+D84</f>
        <v>0</v>
      </c>
      <c r="E77" s="23">
        <f t="shared" si="35"/>
        <v>0</v>
      </c>
      <c r="F77" s="26">
        <f t="shared" si="35"/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3">
      <c r="C78" s="3" t="s">
        <v>67</v>
      </c>
      <c r="D78" s="24">
        <f t="shared" ref="D78:R78" si="36">+D79+D80</f>
        <v>0</v>
      </c>
      <c r="E78" s="23">
        <f t="shared" si="36"/>
        <v>0</v>
      </c>
      <c r="F78" s="23">
        <f t="shared" si="36"/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3">
      <c r="C79" s="4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3">
      <c r="C80" s="4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3">
      <c r="C81" s="3" t="s">
        <v>70</v>
      </c>
      <c r="D81" s="24">
        <f t="shared" ref="D81:R81" si="37">+D82+D83</f>
        <v>0</v>
      </c>
      <c r="E81" s="23">
        <f t="shared" si="37"/>
        <v>0</v>
      </c>
      <c r="F81" s="23">
        <f t="shared" si="37"/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3">
      <c r="C82" s="4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3">
      <c r="C83" s="4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3">
      <c r="C84" s="3" t="s">
        <v>73</v>
      </c>
      <c r="D84" s="24">
        <f t="shared" ref="D84:R84" si="38">+D85</f>
        <v>0</v>
      </c>
      <c r="E84" s="23">
        <f t="shared" si="38"/>
        <v>0</v>
      </c>
      <c r="F84" s="23">
        <f t="shared" si="38"/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3">
      <c r="C85" s="4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3">
      <c r="C86" s="29" t="s">
        <v>99</v>
      </c>
      <c r="D86" s="27">
        <f t="shared" ref="D86:R86" si="39">+D76+D77</f>
        <v>892036398</v>
      </c>
      <c r="E86" s="27">
        <f t="shared" si="39"/>
        <v>0</v>
      </c>
      <c r="F86" s="28">
        <f t="shared" si="39"/>
        <v>1658044.27</v>
      </c>
      <c r="G86" s="28">
        <f t="shared" si="39"/>
        <v>69488920.840000004</v>
      </c>
      <c r="H86" s="28">
        <f t="shared" si="39"/>
        <v>0</v>
      </c>
      <c r="I86" s="28">
        <f t="shared" si="39"/>
        <v>0</v>
      </c>
      <c r="J86" s="28">
        <f t="shared" si="39"/>
        <v>0</v>
      </c>
      <c r="K86" s="28">
        <f t="shared" si="39"/>
        <v>0</v>
      </c>
      <c r="L86" s="28">
        <f t="shared" si="39"/>
        <v>0</v>
      </c>
      <c r="M86" s="28">
        <f t="shared" si="39"/>
        <v>0</v>
      </c>
      <c r="N86" s="28">
        <f t="shared" si="39"/>
        <v>0</v>
      </c>
      <c r="O86" s="28">
        <f t="shared" si="39"/>
        <v>0</v>
      </c>
      <c r="P86" s="28">
        <f t="shared" si="39"/>
        <v>0</v>
      </c>
      <c r="Q86" s="28">
        <f t="shared" si="39"/>
        <v>0</v>
      </c>
      <c r="R86" s="28">
        <f t="shared" si="39"/>
        <v>71146965.109999999</v>
      </c>
    </row>
    <row r="88" spans="3:18" ht="15" thickBot="1" x14ac:dyDescent="0.35"/>
    <row r="89" spans="3:18" ht="15" thickBot="1" x14ac:dyDescent="0.35">
      <c r="C89" s="9" t="s">
        <v>93</v>
      </c>
      <c r="D89" s="34"/>
    </row>
    <row r="90" spans="3:18" ht="29.4" thickBot="1" x14ac:dyDescent="0.35">
      <c r="C90" s="33" t="s">
        <v>94</v>
      </c>
    </row>
    <row r="91" spans="3:18" ht="58.2" thickBot="1" x14ac:dyDescent="0.35">
      <c r="C91" s="8" t="s">
        <v>95</v>
      </c>
    </row>
    <row r="98" spans="3:4" x14ac:dyDescent="0.3">
      <c r="C98" s="30" t="s">
        <v>100</v>
      </c>
      <c r="D98" s="31"/>
    </row>
    <row r="99" spans="3:4" x14ac:dyDescent="0.3">
      <c r="C99" s="32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41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2022-02-02T16:13:09Z</cp:lastPrinted>
  <dcterms:created xsi:type="dcterms:W3CDTF">2021-07-29T18:58:50Z</dcterms:created>
  <dcterms:modified xsi:type="dcterms:W3CDTF">2022-03-04T12:54:23Z</dcterms:modified>
</cp:coreProperties>
</file>