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40" windowWidth="15600" windowHeight="11640"/>
  </bookViews>
  <sheets>
    <sheet name="REL.INGRESOS Y EGREOS FEB.2018 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  <sheet name="anexo FEBRERO 2018." sheetId="10" r:id="rId7"/>
  </sheets>
  <definedNames>
    <definedName name="_xlnm.Print_Area" localSheetId="0">'REL.INGRESOS Y EGREOS FEB.2018 '!$A$3:$H$94</definedName>
    <definedName name="_xlnm.Print_Titles" localSheetId="0">'REL.INGRESOS Y EGREOS FEB.2018 '!$2:$8</definedName>
  </definedNames>
  <calcPr calcId="145621"/>
</workbook>
</file>

<file path=xl/calcChain.xml><?xml version="1.0" encoding="utf-8"?>
<calcChain xmlns="http://schemas.openxmlformats.org/spreadsheetml/2006/main">
  <c r="C23" i="10" l="1"/>
  <c r="D22" i="10"/>
  <c r="D21" i="10"/>
  <c r="D20" i="10"/>
  <c r="D19" i="10"/>
  <c r="D18" i="10"/>
  <c r="D17" i="10"/>
  <c r="D16" i="10"/>
  <c r="H85" i="10" l="1"/>
  <c r="F88" i="9" l="1"/>
  <c r="E88" i="9" l="1"/>
  <c r="G88" i="9" s="1"/>
  <c r="G11" i="9" l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l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B5" i="6"/>
  <c r="B20" i="5"/>
  <c r="C52" i="4"/>
  <c r="B140" i="4"/>
  <c r="C51" i="3"/>
</calcChain>
</file>

<file path=xl/sharedStrings.xml><?xml version="1.0" encoding="utf-8"?>
<sst xmlns="http://schemas.openxmlformats.org/spreadsheetml/2006/main" count="283" uniqueCount="107">
  <si>
    <t>FECHA</t>
  </si>
  <si>
    <t>DESCRIPCION</t>
  </si>
  <si>
    <t xml:space="preserve">DEBITO </t>
  </si>
  <si>
    <t>CREDITO</t>
  </si>
  <si>
    <t>BALANCE</t>
  </si>
  <si>
    <t>RELACION DE INGRESOS Y EGRESOS</t>
  </si>
  <si>
    <t>CK / TR / DE</t>
  </si>
  <si>
    <t>BALANCE INICIAL</t>
  </si>
  <si>
    <t>Cta. No.</t>
  </si>
  <si>
    <t>CONCEPTO</t>
  </si>
  <si>
    <t>CK = CHEQUE E/D = ENTRADA DE DIARIO TR = TRANSFERENCIA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</si>
  <si>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</si>
  <si>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</si>
  <si>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</si>
  <si>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</si>
  <si>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</si>
  <si>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</si>
  <si>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</si>
  <si>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</si>
  <si>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</si>
  <si>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</si>
  <si>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</si>
  <si>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</si>
  <si>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</si>
  <si>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</si>
  <si>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</si>
  <si>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</si>
  <si>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</si>
  <si>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</si>
  <si>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</si>
  <si>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</si>
  <si>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</si>
  <si>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</si>
  <si>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</si>
  <si>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</si>
  <si>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</si>
  <si>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</si>
  <si>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</si>
  <si>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</si>
  <si>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</si>
  <si>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</si>
  <si>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</si>
  <si>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</si>
  <si>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</si>
  <si>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</si>
  <si>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</si>
  <si>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</si>
  <si>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</si>
  <si>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</si>
  <si>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</si>
  <si>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</si>
  <si>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</si>
  <si>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</si>
  <si>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</si>
  <si>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</si>
  <si>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</si>
  <si>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</si>
  <si>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</si>
  <si>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</si>
  <si>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</si>
  <si>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</si>
  <si>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</si>
  <si>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</si>
  <si>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</si>
  <si>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</si>
  <si>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</si>
  <si>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</si>
  <si>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</si>
  <si>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</si>
  <si>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</si>
  <si>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</si>
  <si>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>DEPOSITO</t>
  </si>
  <si>
    <t>BCO.COLECTORA DE REC DIRECTOS BN</t>
  </si>
  <si>
    <t>ALIMENTOS Y BEBIDAS</t>
  </si>
  <si>
    <t>DIRECCION GENERAL DE BIENES NACIONALES</t>
  </si>
  <si>
    <t>100-01-010-252052-6</t>
  </si>
  <si>
    <t>DETALLE</t>
  </si>
  <si>
    <t>EJECUCION PRESUPUESTARIA</t>
  </si>
  <si>
    <t>FONDO 2085</t>
  </si>
  <si>
    <t xml:space="preserve">                                 Enc. Contabilidad</t>
  </si>
  <si>
    <t>DEPARTAMENTO DE CONTABILIDAD</t>
  </si>
  <si>
    <t>PROVINCIAS</t>
  </si>
  <si>
    <r>
      <t xml:space="preserve">PREPARADO POR  </t>
    </r>
    <r>
      <rPr>
        <b/>
        <sz val="9"/>
        <rFont val="Times New Roman"/>
        <family val="1"/>
      </rPr>
      <t xml:space="preserve">Lic. ERASMO E. GARCIA                                                                  </t>
    </r>
  </si>
  <si>
    <t xml:space="preserve">      REVISADO </t>
  </si>
  <si>
    <t>Directora Financiera</t>
  </si>
  <si>
    <t>OBJ</t>
  </si>
  <si>
    <t>FONDO</t>
  </si>
  <si>
    <t>TOTAL</t>
  </si>
  <si>
    <t>GENERAL</t>
  </si>
  <si>
    <t xml:space="preserve">          RELACION DE INGRESOS </t>
  </si>
  <si>
    <t xml:space="preserve">               CTA. 010-252052-6</t>
  </si>
  <si>
    <t>NO. DEP.</t>
  </si>
  <si>
    <t>DIARIO</t>
  </si>
  <si>
    <r>
      <t>POR:</t>
    </r>
    <r>
      <rPr>
        <b/>
        <sz val="10"/>
        <rFont val="Times New Roman"/>
        <family val="1"/>
      </rPr>
      <t xml:space="preserve"> Licda. Josefina Duran</t>
    </r>
  </si>
  <si>
    <t>COMPENSACION PERSONAL DE SEGURIDAD</t>
  </si>
  <si>
    <t>FEBRERO 2018</t>
  </si>
  <si>
    <t>Del 01 al 28 febrero de  2018.</t>
  </si>
  <si>
    <t>BALANCE FINAL AL 28 FEBRERO 2018</t>
  </si>
  <si>
    <t xml:space="preserve"> CORRESP ( A LOS MESES NOV. DIC. EN)</t>
  </si>
  <si>
    <t>AGUA</t>
  </si>
  <si>
    <t>RECOLECCION DE RESIDUOS</t>
  </si>
  <si>
    <t>PUBLICIDAD Y PROPAGANDA</t>
  </si>
  <si>
    <t>SEGUROS DE PERSONAS</t>
  </si>
  <si>
    <t>GASOLINA</t>
  </si>
  <si>
    <t>VIDISA</t>
  </si>
  <si>
    <t>FEB</t>
  </si>
  <si>
    <t xml:space="preserve">DEL 01 AL 28 FEBRERO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</si>
</sst>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,##0.00_);\-#,##0.00"/>
  </numFmts>
  <fonts count="51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0"/>
      <color theme="1"/>
      <name val="Arial"/>
      <family val="2"/>
    </font>
    <font>
      <sz val="11"/>
      <name val="Calibri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color indexed="8"/>
      <name val="Arial"/>
      <family val="2"/>
    </font>
    <font>
      <sz val="10"/>
      <name val="Times New Roman"/>
      <family val="1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scheme val="minor"/>
    </font>
    <font>
      <b/>
      <i/>
      <sz val="12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rgb="FF0070C0"/>
      </bottom>
      <diagonal/>
    </border>
    <border>
      <left style="thin">
        <color rgb="FF0070C0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2" fillId="0" borderId="0"/>
    <xf numFmtId="165" fontId="12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165" fontId="25" fillId="0" borderId="0" applyFont="0" applyFill="0" applyBorder="0" applyAlignment="0" applyProtection="0">
      <alignment vertical="top"/>
    </xf>
    <xf numFmtId="0" fontId="25" fillId="0" borderId="0">
      <alignment vertical="top"/>
    </xf>
  </cellStyleXfs>
  <cellXfs count="136">
    <xf numFmtId="0" fontId="0" fillId="0" borderId="0" xfId="0"/>
    <xf numFmtId="4" fontId="0" fillId="0" borderId="0" xfId="0" applyNumberFormat="1"/>
    <xf numFmtId="0" fontId="16" fillId="0" borderId="0" xfId="0" applyFont="1" applyAlignment="1"/>
    <xf numFmtId="4" fontId="16" fillId="0" borderId="0" xfId="0" applyNumberFormat="1" applyFont="1" applyAlignment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15" fillId="0" borderId="0" xfId="0" applyNumberFormat="1" applyFont="1"/>
    <xf numFmtId="165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166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wrapText="1"/>
    </xf>
    <xf numFmtId="165" fontId="17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vertical="center"/>
    </xf>
    <xf numFmtId="4" fontId="8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 wrapText="1"/>
    </xf>
    <xf numFmtId="165" fontId="12" fillId="0" borderId="2" xfId="1" applyFont="1" applyBorder="1" applyAlignment="1">
      <alignment wrapText="1"/>
    </xf>
    <xf numFmtId="166" fontId="15" fillId="0" borderId="0" xfId="0" applyNumberFormat="1" applyFont="1"/>
    <xf numFmtId="0" fontId="15" fillId="0" borderId="0" xfId="0" applyFont="1" applyAlignment="1">
      <alignment horizontal="center"/>
    </xf>
    <xf numFmtId="0" fontId="13" fillId="0" borderId="0" xfId="0" applyFont="1"/>
    <xf numFmtId="14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1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49" fontId="20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8" fillId="0" borderId="2" xfId="1" applyNumberFormat="1" applyFont="1" applyFill="1" applyBorder="1" applyAlignment="1">
      <alignment wrapText="1"/>
    </xf>
    <xf numFmtId="4" fontId="10" fillId="0" borderId="2" xfId="1" applyNumberFormat="1" applyFont="1" applyFill="1" applyBorder="1" applyAlignment="1">
      <alignment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" fontId="24" fillId="0" borderId="2" xfId="1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vertical="center" wrapText="1"/>
    </xf>
    <xf numFmtId="4" fontId="10" fillId="0" borderId="2" xfId="6" applyNumberFormat="1" applyFont="1" applyFill="1" applyBorder="1" applyAlignment="1">
      <alignment wrapText="1"/>
    </xf>
    <xf numFmtId="0" fontId="10" fillId="0" borderId="2" xfId="20" applyFont="1" applyBorder="1" applyAlignment="1">
      <alignment vertical="center" wrapText="1"/>
    </xf>
    <xf numFmtId="4" fontId="10" fillId="0" borderId="2" xfId="19" applyNumberFormat="1" applyFont="1" applyFill="1" applyBorder="1" applyAlignment="1">
      <alignment wrapText="1"/>
    </xf>
    <xf numFmtId="4" fontId="2" fillId="0" borderId="2" xfId="19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4" fontId="26" fillId="0" borderId="0" xfId="0" applyNumberFormat="1" applyFont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4" fontId="26" fillId="0" borderId="8" xfId="0" applyNumberFormat="1" applyFont="1" applyBorder="1" applyAlignment="1">
      <alignment horizontal="right" vertical="top"/>
    </xf>
    <xf numFmtId="0" fontId="10" fillId="0" borderId="6" xfId="20" applyFont="1" applyBorder="1" applyAlignment="1">
      <alignment vertical="center" wrapText="1"/>
    </xf>
    <xf numFmtId="0" fontId="10" fillId="0" borderId="9" xfId="2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43" fontId="27" fillId="0" borderId="10" xfId="1" applyNumberFormat="1" applyFont="1" applyBorder="1"/>
    <xf numFmtId="0" fontId="1" fillId="0" borderId="2" xfId="0" applyFont="1" applyBorder="1" applyAlignment="1">
      <alignment vertical="center" wrapText="1"/>
    </xf>
    <xf numFmtId="0" fontId="30" fillId="0" borderId="0" xfId="0" applyFont="1" applyAlignment="1">
      <alignment horizontal="center"/>
    </xf>
    <xf numFmtId="0" fontId="0" fillId="0" borderId="0" xfId="0" applyFont="1"/>
    <xf numFmtId="0" fontId="30" fillId="0" borderId="0" xfId="0" applyFont="1" applyAlignment="1">
      <alignment horizontal="center"/>
    </xf>
    <xf numFmtId="4" fontId="2" fillId="0" borderId="2" xfId="1" applyNumberFormat="1" applyFont="1" applyFill="1" applyBorder="1" applyAlignment="1">
      <alignment horizontal="right" vertical="center" wrapText="1"/>
    </xf>
    <xf numFmtId="0" fontId="27" fillId="0" borderId="0" xfId="0" applyFont="1" applyBorder="1"/>
    <xf numFmtId="0" fontId="29" fillId="0" borderId="0" xfId="0" applyFont="1" applyBorder="1" applyAlignment="1">
      <alignment horizontal="center"/>
    </xf>
    <xf numFmtId="0" fontId="0" fillId="0" borderId="0" xfId="0" applyBorder="1"/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" fontId="2" fillId="0" borderId="12" xfId="0" applyNumberFormat="1" applyFont="1" applyFill="1" applyBorder="1" applyAlignment="1">
      <alignment vertical="center" wrapText="1"/>
    </xf>
    <xf numFmtId="4" fontId="10" fillId="0" borderId="12" xfId="0" applyNumberFormat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4" fontId="28" fillId="0" borderId="0" xfId="1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4" fontId="32" fillId="0" borderId="0" xfId="1" applyNumberFormat="1" applyFont="1" applyFill="1" applyBorder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vertical="center" wrapText="1"/>
    </xf>
    <xf numFmtId="43" fontId="27" fillId="0" borderId="0" xfId="1" applyNumberFormat="1" applyFont="1" applyBorder="1"/>
    <xf numFmtId="0" fontId="11" fillId="0" borderId="10" xfId="0" applyFont="1" applyBorder="1"/>
    <xf numFmtId="0" fontId="36" fillId="0" borderId="2" xfId="0" applyFont="1" applyFill="1" applyBorder="1" applyAlignment="1">
      <alignment horizontal="center" vertical="center" wrapText="1"/>
    </xf>
    <xf numFmtId="4" fontId="11" fillId="0" borderId="2" xfId="1" applyNumberFormat="1" applyFont="1" applyFill="1" applyBorder="1" applyAlignment="1">
      <alignment wrapText="1"/>
    </xf>
    <xf numFmtId="14" fontId="37" fillId="0" borderId="2" xfId="0" applyNumberFormat="1" applyFont="1" applyBorder="1" applyAlignment="1">
      <alignment vertical="center" wrapText="1"/>
    </xf>
    <xf numFmtId="43" fontId="27" fillId="0" borderId="10" xfId="1" applyNumberFormat="1" applyFont="1" applyBorder="1" applyAlignment="1">
      <alignment horizontal="center"/>
    </xf>
    <xf numFmtId="4" fontId="2" fillId="0" borderId="2" xfId="0" applyNumberFormat="1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vertical="center" wrapText="1"/>
    </xf>
    <xf numFmtId="4" fontId="41" fillId="0" borderId="5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/>
    </xf>
    <xf numFmtId="43" fontId="27" fillId="0" borderId="0" xfId="1" applyNumberFormat="1" applyFont="1" applyBorder="1" applyAlignment="1">
      <alignment horizontal="right"/>
    </xf>
    <xf numFmtId="43" fontId="29" fillId="0" borderId="0" xfId="1" applyNumberFormat="1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14" fontId="39" fillId="0" borderId="10" xfId="0" applyNumberFormat="1" applyFont="1" applyBorder="1"/>
    <xf numFmtId="0" fontId="22" fillId="0" borderId="0" xfId="0" applyFont="1"/>
    <xf numFmtId="0" fontId="23" fillId="0" borderId="0" xfId="0" applyFont="1"/>
    <xf numFmtId="0" fontId="40" fillId="3" borderId="10" xfId="0" applyFont="1" applyFill="1" applyBorder="1" applyAlignment="1">
      <alignment horizontal="center"/>
    </xf>
    <xf numFmtId="0" fontId="43" fillId="0" borderId="2" xfId="0" applyFont="1" applyBorder="1" applyAlignment="1">
      <alignment vertical="center" wrapText="1"/>
    </xf>
    <xf numFmtId="4" fontId="2" fillId="0" borderId="2" xfId="1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3" fontId="29" fillId="0" borderId="0" xfId="1" applyNumberFormat="1" applyFont="1" applyBorder="1"/>
    <xf numFmtId="43" fontId="29" fillId="0" borderId="0" xfId="0" applyNumberFormat="1" applyFont="1" applyBorder="1"/>
    <xf numFmtId="165" fontId="39" fillId="0" borderId="10" xfId="1" applyFont="1" applyBorder="1"/>
    <xf numFmtId="0" fontId="39" fillId="0" borderId="10" xfId="0" applyFont="1" applyBorder="1"/>
    <xf numFmtId="0" fontId="39" fillId="0" borderId="13" xfId="0" applyFont="1" applyFill="1" applyBorder="1"/>
    <xf numFmtId="0" fontId="44" fillId="4" borderId="10" xfId="1" applyNumberFormat="1" applyFont="1" applyFill="1" applyBorder="1"/>
    <xf numFmtId="0" fontId="39" fillId="0" borderId="10" xfId="0" applyFont="1" applyBorder="1" applyAlignment="1">
      <alignment horizontal="center"/>
    </xf>
    <xf numFmtId="165" fontId="0" fillId="0" borderId="0" xfId="1" applyFont="1"/>
    <xf numFmtId="0" fontId="46" fillId="0" borderId="10" xfId="0" applyFont="1" applyBorder="1" applyAlignment="1">
      <alignment horizontal="center"/>
    </xf>
    <xf numFmtId="165" fontId="47" fillId="0" borderId="10" xfId="6" applyFont="1" applyBorder="1" applyAlignment="1">
      <alignment horizontal="left"/>
    </xf>
    <xf numFmtId="0" fontId="47" fillId="0" borderId="10" xfId="0" applyFont="1" applyBorder="1" applyAlignment="1">
      <alignment horizontal="left"/>
    </xf>
    <xf numFmtId="164" fontId="48" fillId="0" borderId="10" xfId="1" applyNumberFormat="1" applyFont="1" applyBorder="1"/>
    <xf numFmtId="0" fontId="44" fillId="4" borderId="10" xfId="0" applyFont="1" applyFill="1" applyBorder="1"/>
    <xf numFmtId="14" fontId="39" fillId="0" borderId="10" xfId="0" applyNumberFormat="1" applyFont="1" applyBorder="1" applyAlignment="1">
      <alignment horizontal="center"/>
    </xf>
    <xf numFmtId="165" fontId="49" fillId="0" borderId="10" xfId="1" applyFont="1" applyBorder="1"/>
    <xf numFmtId="14" fontId="39" fillId="0" borderId="0" xfId="0" applyNumberFormat="1" applyFont="1" applyBorder="1"/>
    <xf numFmtId="0" fontId="39" fillId="0" borderId="0" xfId="0" applyFont="1" applyBorder="1"/>
    <xf numFmtId="165" fontId="39" fillId="0" borderId="0" xfId="1" applyFont="1" applyBorder="1"/>
    <xf numFmtId="14" fontId="45" fillId="0" borderId="0" xfId="0" applyNumberFormat="1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165" fontId="45" fillId="0" borderId="0" xfId="1" applyFont="1" applyBorder="1"/>
    <xf numFmtId="165" fontId="42" fillId="0" borderId="0" xfId="1" applyFont="1" applyBorder="1"/>
    <xf numFmtId="0" fontId="15" fillId="0" borderId="0" xfId="0" applyFont="1" applyBorder="1"/>
    <xf numFmtId="0" fontId="5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50" fillId="0" borderId="10" xfId="0" applyFont="1" applyBorder="1" applyAlignment="1">
      <alignment horizontal="left"/>
    </xf>
    <xf numFmtId="0" fontId="47" fillId="0" borderId="10" xfId="0" applyFont="1" applyBorder="1" applyAlignment="1">
      <alignment horizontal="right"/>
    </xf>
    <xf numFmtId="164" fontId="30" fillId="0" borderId="10" xfId="1" applyNumberFormat="1" applyFont="1" applyBorder="1"/>
    <xf numFmtId="165" fontId="27" fillId="0" borderId="0" xfId="1" applyFont="1" applyBorder="1" applyAlignment="1">
      <alignment horizontal="right"/>
    </xf>
    <xf numFmtId="165" fontId="27" fillId="0" borderId="0" xfId="1" applyFont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</cellXfs>
  <cellStyles count="21">
    <cellStyle name="Millares" xfId="1" builtinId="3"/>
    <cellStyle name="Millares 2" xfId="6"/>
    <cellStyle name="Millares 2 2" xfId="12"/>
    <cellStyle name="Millares 3" xfId="19"/>
    <cellStyle name="Normal" xfId="0" builtinId="0"/>
    <cellStyle name="Normal 2" xfId="2"/>
    <cellStyle name="Normal 2 2" xfId="5"/>
    <cellStyle name="Normal 2 2 2" xfId="7"/>
    <cellStyle name="Normal 2 2 2 2" xfId="11"/>
    <cellStyle name="Normal 2 2 2 2 2" xfId="13"/>
    <cellStyle name="Normal 2 2 2 2 3" xfId="18"/>
    <cellStyle name="Normal 2 2 2 3" xfId="17"/>
    <cellStyle name="Normal 2 2 3" xfId="10"/>
    <cellStyle name="Normal 2 2 4" xfId="14"/>
    <cellStyle name="Normal 2 2 5" xfId="16"/>
    <cellStyle name="Normal 2 3" xfId="8"/>
    <cellStyle name="Normal 2 4" xfId="9"/>
    <cellStyle name="Normal 2 5" xfId="15"/>
    <cellStyle name="Normal 3" xfId="3"/>
    <cellStyle name="Normal 4" xfId="4"/>
    <cellStyle name="Normal 9" xfId="2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top style="thin">
          <color rgb="FF538ED5"/>
        </top>
      </border>
    </dxf>
    <dxf>
      <border diagonalUp="0" diagonalDown="0">
        <left style="thin">
          <color rgb="FF538ED5"/>
        </left>
        <right style="thin">
          <color rgb="FF538ED5"/>
        </right>
        <top style="thin">
          <color rgb="FF538ED5"/>
        </top>
        <bottom style="double">
          <color rgb="FF538ED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 outline="0"/>
    </dxf>
    <dxf>
      <border>
        <bottom style="thin">
          <color rgb="FF0F25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-0.499984740745262"/>
        </left>
        <right style="thin">
          <color theme="3" tint="-0.49998474074526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1076324</xdr:colOff>
      <xdr:row>2</xdr:row>
      <xdr:rowOff>114300</xdr:rowOff>
    </xdr:from>
    <xdr:to>
      <xdr:col>5</xdr:col>
      <xdr:colOff>1005839</xdr:colOff>
      <xdr:row>6</xdr:row>
      <xdr:rowOff>123825</xdr:rowOff>
    </xdr:to>
    <xdr:pic>
      <xdr:nvPicPr>
        <xdr:cNvPr id="10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5624" y="476250"/>
          <a:ext cx="118681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518170</xdr:colOff>
      <xdr:row>0</xdr:row>
      <xdr:rowOff>100072</xdr:rowOff>
    </xdr:from>
    <xdr:to>
      <xdr:col>2</xdr:col>
      <xdr:colOff>38377</xdr:colOff>
      <xdr:row>4</xdr:row>
      <xdr:rowOff>176032</xdr:rowOff>
    </xdr:to>
    <xdr:pic>
      <xdr:nvPicPr>
        <xdr:cNvPr id="3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/>
        </a:blip>
        <a:srcRect/>
        <a:stretch>
          <a:fillRect/>
        </a:stretch>
      </xdr:blipFill>
      <xdr:spPr bwMode="auto">
        <a:xfrm rot="-1056260">
          <a:off x="518170" y="100072"/>
          <a:ext cx="1339482" cy="84748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42355</xdr:colOff>
      <xdr:row>0</xdr:row>
      <xdr:rowOff>0</xdr:rowOff>
    </xdr:from>
    <xdr:to>
      <xdr:col>0</xdr:col>
      <xdr:colOff>1344968</xdr:colOff>
      <xdr:row>6</xdr:row>
      <xdr:rowOff>51986</xdr:rowOff>
    </xdr:to>
    <xdr:pic>
      <xdr:nvPicPr>
        <xdr:cNvPr id="2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0"/>
        </a:blip>
        <a:srcRect/>
        <a:stretch>
          <a:fillRect/>
        </a:stretch>
      </xdr:blipFill>
      <xdr:spPr bwMode="auto">
        <a:xfrm rot="-1056260">
          <a:off x="42355" y="0"/>
          <a:ext cx="1302613" cy="1137836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2</xdr:col>
      <xdr:colOff>775649</xdr:colOff>
      <xdr:row>0</xdr:row>
      <xdr:rowOff>123825</xdr:rowOff>
    </xdr:from>
    <xdr:to>
      <xdr:col>3</xdr:col>
      <xdr:colOff>690919</xdr:colOff>
      <xdr:row>5</xdr:row>
      <xdr:rowOff>123825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61774" y="123825"/>
          <a:ext cx="11344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9:G94" totalsRowShown="0" headerRowDxfId="11" dataDxfId="9" headerRowBorderDxfId="10" tableBorderDxfId="8" totalsRowBorderDxfId="7">
  <autoFilter ref="A9:G94"/>
  <sortState ref="A9:G407">
    <sortCondition ref="A8:A406"/>
    <sortCondition ref="B8:B406"/>
  </sortState>
  <tableColumns count="7">
    <tableColumn id="1" name="FECHA" dataDxfId="6"/>
    <tableColumn id="2" name="CK / TR / DE" dataDxfId="5"/>
    <tableColumn id="3" name="DESCRIPCION" dataDxfId="4"/>
    <tableColumn id="7" name="CONCEPTO" dataDxfId="3"/>
    <tableColumn id="4" name="DEBITO " dataDxfId="2"/>
    <tableColumn id="5" name="CREDITO" dataDxfId="1"/>
    <tableColumn id="6" name="BALANC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9"/>
  <sheetViews>
    <sheetView showGridLines="0" tabSelected="1" showWhiteSpace="0" zoomScaleNormal="100" zoomScaleSheetLayoutView="100" workbookViewId="0">
      <selection activeCell="J15" sqref="J15"/>
    </sheetView>
  </sheetViews>
  <sheetFormatPr baseColWidth="10" defaultColWidth="11.42578125" defaultRowHeight="15" x14ac:dyDescent="0.25"/>
  <cols>
    <col min="1" max="1" width="12" style="9" customWidth="1"/>
    <col min="2" max="2" width="11.85546875" style="5" bestFit="1" customWidth="1"/>
    <col min="3" max="3" width="33.42578125" style="8" customWidth="1"/>
    <col min="4" max="4" width="19.140625" style="1" customWidth="1"/>
    <col min="5" max="5" width="16.42578125" style="1" customWidth="1"/>
    <col min="6" max="6" width="13.42578125" style="1" bestFit="1" customWidth="1"/>
    <col min="7" max="7" width="21" style="8" customWidth="1"/>
    <col min="8" max="8" width="0.7109375" style="8" customWidth="1"/>
    <col min="9" max="9" width="11.5703125" style="8" customWidth="1"/>
    <col min="10" max="12" width="11.42578125" style="8"/>
    <col min="13" max="13" width="15.28515625" style="8" bestFit="1" customWidth="1"/>
    <col min="14" max="16384" width="11.42578125" style="8"/>
  </cols>
  <sheetData>
    <row r="3" spans="1:7" ht="18.75" x14ac:dyDescent="0.3">
      <c r="A3" s="130" t="s">
        <v>74</v>
      </c>
      <c r="B3" s="130"/>
      <c r="C3" s="130"/>
      <c r="D3" s="130"/>
      <c r="E3" s="130"/>
      <c r="F3" s="130"/>
      <c r="G3" s="130"/>
    </row>
    <row r="5" spans="1:7" ht="18.75" x14ac:dyDescent="0.3">
      <c r="A5" s="131" t="s">
        <v>5</v>
      </c>
      <c r="B5" s="131"/>
      <c r="C5" s="131"/>
      <c r="D5" s="131"/>
      <c r="E5" s="131"/>
      <c r="F5" s="131"/>
      <c r="G5" s="131"/>
    </row>
    <row r="6" spans="1:7" ht="15.75" x14ac:dyDescent="0.25">
      <c r="A6" s="51" t="s">
        <v>8</v>
      </c>
      <c r="B6" s="4" t="s">
        <v>75</v>
      </c>
      <c r="C6" s="2"/>
      <c r="D6" s="3" t="s">
        <v>96</v>
      </c>
      <c r="E6" s="3"/>
      <c r="G6" s="28" t="s">
        <v>95</v>
      </c>
    </row>
    <row r="7" spans="1:7" ht="15.75" customHeight="1" x14ac:dyDescent="0.25">
      <c r="A7" s="132" t="s">
        <v>80</v>
      </c>
      <c r="B7" s="132"/>
      <c r="C7" s="132"/>
      <c r="D7" s="132"/>
      <c r="E7" s="132"/>
      <c r="F7" s="132"/>
      <c r="G7" s="132"/>
    </row>
    <row r="8" spans="1:7" ht="32.1" customHeight="1" x14ac:dyDescent="0.25"/>
    <row r="9" spans="1:7" s="29" customFormat="1" ht="15" customHeight="1" x14ac:dyDescent="0.25">
      <c r="A9" s="30" t="s">
        <v>0</v>
      </c>
      <c r="B9" s="31" t="s">
        <v>6</v>
      </c>
      <c r="C9" s="31" t="s">
        <v>1</v>
      </c>
      <c r="D9" s="31" t="s">
        <v>9</v>
      </c>
      <c r="E9" s="32" t="s">
        <v>2</v>
      </c>
      <c r="F9" s="32" t="s">
        <v>3</v>
      </c>
      <c r="G9" s="32" t="s">
        <v>4</v>
      </c>
    </row>
    <row r="10" spans="1:7" s="29" customFormat="1" ht="15.75" customHeight="1" x14ac:dyDescent="0.2">
      <c r="A10" s="84"/>
      <c r="B10" s="33"/>
      <c r="C10" s="33"/>
      <c r="D10" s="34" t="s">
        <v>7</v>
      </c>
      <c r="E10" s="83">
        <v>31769351.440000001</v>
      </c>
      <c r="F10" s="35"/>
      <c r="G10" s="35">
        <v>31769351.440000001</v>
      </c>
    </row>
    <row r="11" spans="1:7" s="29" customFormat="1" ht="15.75" customHeight="1" x14ac:dyDescent="0.2">
      <c r="A11" s="93">
        <v>43132</v>
      </c>
      <c r="B11" s="38" t="s">
        <v>71</v>
      </c>
      <c r="C11" s="37" t="s">
        <v>72</v>
      </c>
      <c r="D11" s="50"/>
      <c r="E11" s="102">
        <v>1606.13</v>
      </c>
      <c r="F11" s="48"/>
      <c r="G11" s="88">
        <f>G10+Table22[[#This Row],[DEBITO ]]-Table22[[#This Row],[CREDITO]]</f>
        <v>31770957.57</v>
      </c>
    </row>
    <row r="12" spans="1:7" s="29" customFormat="1" ht="15.75" customHeight="1" x14ac:dyDescent="0.2">
      <c r="A12" s="93">
        <v>43132</v>
      </c>
      <c r="B12" s="38" t="s">
        <v>71</v>
      </c>
      <c r="C12" s="37" t="s">
        <v>72</v>
      </c>
      <c r="D12" s="49"/>
      <c r="E12" s="102">
        <v>340</v>
      </c>
      <c r="F12" s="47"/>
      <c r="G12" s="88">
        <f>G11+Table22[[#This Row],[DEBITO ]]-Table22[[#This Row],[CREDITO]]</f>
        <v>31771297.57</v>
      </c>
    </row>
    <row r="13" spans="1:7" s="29" customFormat="1" ht="15.75" customHeight="1" x14ac:dyDescent="0.2">
      <c r="A13" s="93">
        <v>43132</v>
      </c>
      <c r="B13" s="38" t="s">
        <v>71</v>
      </c>
      <c r="C13" s="37" t="s">
        <v>72</v>
      </c>
      <c r="D13" s="42"/>
      <c r="E13" s="102">
        <v>170.25</v>
      </c>
      <c r="F13" s="47"/>
      <c r="G13" s="88">
        <f>G12+Table22[[#This Row],[DEBITO ]]-Table22[[#This Row],[CREDITO]]</f>
        <v>31771467.82</v>
      </c>
    </row>
    <row r="14" spans="1:7" s="29" customFormat="1" ht="15.95" customHeight="1" x14ac:dyDescent="0.2">
      <c r="A14" s="93">
        <v>43132</v>
      </c>
      <c r="B14" s="38" t="s">
        <v>71</v>
      </c>
      <c r="C14" s="37" t="s">
        <v>72</v>
      </c>
      <c r="D14" s="42"/>
      <c r="E14" s="102">
        <v>62725.75</v>
      </c>
      <c r="F14" s="46"/>
      <c r="G14" s="88">
        <f>G13+Table22[[#This Row],[DEBITO ]]-Table22[[#This Row],[CREDITO]]</f>
        <v>31834193.57</v>
      </c>
    </row>
    <row r="15" spans="1:7" s="29" customFormat="1" ht="15.95" customHeight="1" x14ac:dyDescent="0.2">
      <c r="A15" s="93">
        <v>43132</v>
      </c>
      <c r="B15" s="38" t="s">
        <v>71</v>
      </c>
      <c r="C15" s="37" t="s">
        <v>72</v>
      </c>
      <c r="D15" s="45"/>
      <c r="E15" s="102">
        <v>38000</v>
      </c>
      <c r="F15" s="46"/>
      <c r="G15" s="88">
        <f>G14+Table22[[#This Row],[DEBITO ]]-Table22[[#This Row],[CREDITO]]</f>
        <v>31872193.57</v>
      </c>
    </row>
    <row r="16" spans="1:7" s="29" customFormat="1" ht="15.95" customHeight="1" x14ac:dyDescent="0.2">
      <c r="A16" s="93">
        <v>43133</v>
      </c>
      <c r="B16" s="38" t="s">
        <v>71</v>
      </c>
      <c r="C16" s="37" t="s">
        <v>72</v>
      </c>
      <c r="D16" s="45"/>
      <c r="E16" s="102">
        <v>1569.27</v>
      </c>
      <c r="F16" s="46"/>
      <c r="G16" s="88">
        <f>G15+Table22[[#This Row],[DEBITO ]]-Table22[[#This Row],[CREDITO]]</f>
        <v>31873762.84</v>
      </c>
    </row>
    <row r="17" spans="1:7" s="29" customFormat="1" ht="15.95" customHeight="1" x14ac:dyDescent="0.2">
      <c r="A17" s="93">
        <v>43133</v>
      </c>
      <c r="B17" s="38" t="s">
        <v>71</v>
      </c>
      <c r="C17" s="37" t="s">
        <v>72</v>
      </c>
      <c r="D17" s="37"/>
      <c r="E17" s="102">
        <v>566.92999999999995</v>
      </c>
      <c r="F17" s="41"/>
      <c r="G17" s="88">
        <f>G16+Table22[[#This Row],[DEBITO ]]-Table22[[#This Row],[CREDITO]]</f>
        <v>31874329.77</v>
      </c>
    </row>
    <row r="18" spans="1:7" s="29" customFormat="1" ht="15.95" customHeight="1" x14ac:dyDescent="0.2">
      <c r="A18" s="93">
        <v>43133</v>
      </c>
      <c r="B18" s="38" t="s">
        <v>71</v>
      </c>
      <c r="C18" s="37" t="s">
        <v>72</v>
      </c>
      <c r="D18" s="37"/>
      <c r="E18" s="102">
        <v>32593.07</v>
      </c>
      <c r="F18" s="40"/>
      <c r="G18" s="88">
        <f>G17+Table22[[#This Row],[DEBITO ]]-Table22[[#This Row],[CREDITO]]</f>
        <v>31906922.84</v>
      </c>
    </row>
    <row r="19" spans="1:7" s="29" customFormat="1" ht="15.95" customHeight="1" x14ac:dyDescent="0.2">
      <c r="A19" s="93">
        <v>43133</v>
      </c>
      <c r="B19" s="38" t="s">
        <v>71</v>
      </c>
      <c r="C19" s="37" t="s">
        <v>72</v>
      </c>
      <c r="D19" s="37"/>
      <c r="E19" s="102">
        <v>680</v>
      </c>
      <c r="F19" s="43"/>
      <c r="G19" s="88">
        <f>G18+Table22[[#This Row],[DEBITO ]]-Table22[[#This Row],[CREDITO]]</f>
        <v>31907602.84</v>
      </c>
    </row>
    <row r="20" spans="1:7" s="29" customFormat="1" ht="15.95" customHeight="1" x14ac:dyDescent="0.2">
      <c r="A20" s="93">
        <v>43134</v>
      </c>
      <c r="B20" s="38" t="s">
        <v>71</v>
      </c>
      <c r="C20" s="37" t="s">
        <v>72</v>
      </c>
      <c r="D20" s="37"/>
      <c r="E20" s="102">
        <v>42228.25</v>
      </c>
      <c r="F20" s="36"/>
      <c r="G20" s="88">
        <f>G19+Table22[[#This Row],[DEBITO ]]-Table22[[#This Row],[CREDITO]]</f>
        <v>31949831.09</v>
      </c>
    </row>
    <row r="21" spans="1:7" s="29" customFormat="1" ht="15.95" customHeight="1" x14ac:dyDescent="0.2">
      <c r="A21" s="93">
        <v>43134</v>
      </c>
      <c r="B21" s="38" t="s">
        <v>71</v>
      </c>
      <c r="C21" s="37" t="s">
        <v>72</v>
      </c>
      <c r="D21" s="37"/>
      <c r="E21" s="102">
        <v>120.75</v>
      </c>
      <c r="F21" s="43"/>
      <c r="G21" s="88">
        <f>G20+Table22[[#This Row],[DEBITO ]]-Table22[[#This Row],[CREDITO]]</f>
        <v>31949951.84</v>
      </c>
    </row>
    <row r="22" spans="1:7" s="29" customFormat="1" ht="15.95" customHeight="1" x14ac:dyDescent="0.2">
      <c r="A22" s="93">
        <v>43134</v>
      </c>
      <c r="B22" s="38" t="s">
        <v>71</v>
      </c>
      <c r="C22" s="37" t="s">
        <v>72</v>
      </c>
      <c r="D22" s="37"/>
      <c r="E22" s="102">
        <v>170</v>
      </c>
      <c r="F22" s="43"/>
      <c r="G22" s="88">
        <f>G21+Table22[[#This Row],[DEBITO ]]-Table22[[#This Row],[CREDITO]]</f>
        <v>31950121.84</v>
      </c>
    </row>
    <row r="23" spans="1:7" s="29" customFormat="1" ht="15.95" customHeight="1" x14ac:dyDescent="0.2">
      <c r="A23" s="93">
        <v>43134</v>
      </c>
      <c r="B23" s="38" t="s">
        <v>71</v>
      </c>
      <c r="C23" s="37" t="s">
        <v>72</v>
      </c>
      <c r="D23" s="37"/>
      <c r="E23" s="102">
        <v>2208.35</v>
      </c>
      <c r="F23" s="44"/>
      <c r="G23" s="88">
        <f>G22+Table22[[#This Row],[DEBITO ]]-Table22[[#This Row],[CREDITO]]</f>
        <v>31952330.190000001</v>
      </c>
    </row>
    <row r="24" spans="1:7" s="29" customFormat="1" ht="15.75" customHeight="1" x14ac:dyDescent="0.2">
      <c r="A24" s="93">
        <v>43137</v>
      </c>
      <c r="B24" s="38" t="s">
        <v>71</v>
      </c>
      <c r="C24" s="37" t="s">
        <v>72</v>
      </c>
      <c r="D24" s="37"/>
      <c r="E24" s="102">
        <v>17322.57</v>
      </c>
      <c r="F24" s="44"/>
      <c r="G24" s="88">
        <f>G23+Table22[[#This Row],[DEBITO ]]-Table22[[#This Row],[CREDITO]]</f>
        <v>31969652.760000002</v>
      </c>
    </row>
    <row r="25" spans="1:7" s="29" customFormat="1" ht="15.75" customHeight="1" x14ac:dyDescent="0.2">
      <c r="A25" s="93">
        <v>43137</v>
      </c>
      <c r="B25" s="38" t="s">
        <v>71</v>
      </c>
      <c r="C25" s="37" t="s">
        <v>72</v>
      </c>
      <c r="D25" s="42"/>
      <c r="E25" s="102">
        <v>1391.32</v>
      </c>
      <c r="F25" s="43"/>
      <c r="G25" s="88">
        <f>G24+Table22[[#This Row],[DEBITO ]]-Table22[[#This Row],[CREDITO]]</f>
        <v>31971044.080000002</v>
      </c>
    </row>
    <row r="26" spans="1:7" s="29" customFormat="1" ht="15.75" customHeight="1" x14ac:dyDescent="0.2">
      <c r="A26" s="93">
        <v>43137</v>
      </c>
      <c r="B26" s="38" t="s">
        <v>71</v>
      </c>
      <c r="C26" s="37" t="s">
        <v>72</v>
      </c>
      <c r="D26" s="42"/>
      <c r="E26" s="102">
        <v>170</v>
      </c>
      <c r="F26" s="43"/>
      <c r="G26" s="88">
        <f>G25+Table22[[#This Row],[DEBITO ]]-Table22[[#This Row],[CREDITO]]</f>
        <v>31971214.080000002</v>
      </c>
    </row>
    <row r="27" spans="1:7" s="29" customFormat="1" ht="15.75" customHeight="1" x14ac:dyDescent="0.2">
      <c r="A27" s="93">
        <v>43137</v>
      </c>
      <c r="B27" s="38" t="s">
        <v>71</v>
      </c>
      <c r="C27" s="37" t="s">
        <v>72</v>
      </c>
      <c r="D27" s="37"/>
      <c r="E27" s="102">
        <v>96.43</v>
      </c>
      <c r="F27" s="43"/>
      <c r="G27" s="88">
        <f>G26+Table22[[#This Row],[DEBITO ]]-Table22[[#This Row],[CREDITO]]</f>
        <v>31971310.510000002</v>
      </c>
    </row>
    <row r="28" spans="1:7" s="29" customFormat="1" ht="15.75" customHeight="1" x14ac:dyDescent="0.2">
      <c r="A28" s="93">
        <v>43138</v>
      </c>
      <c r="B28" s="38" t="s">
        <v>71</v>
      </c>
      <c r="C28" s="37" t="s">
        <v>72</v>
      </c>
      <c r="D28" s="37"/>
      <c r="E28" s="102">
        <v>90967.85</v>
      </c>
      <c r="F28" s="36"/>
      <c r="G28" s="88">
        <f>G27+Table22[[#This Row],[DEBITO ]]-Table22[[#This Row],[CREDITO]]</f>
        <v>32062278.360000003</v>
      </c>
    </row>
    <row r="29" spans="1:7" s="29" customFormat="1" ht="15.75" customHeight="1" x14ac:dyDescent="0.2">
      <c r="A29" s="93">
        <v>43138</v>
      </c>
      <c r="B29" s="38" t="s">
        <v>71</v>
      </c>
      <c r="C29" s="37" t="s">
        <v>72</v>
      </c>
      <c r="D29" s="37"/>
      <c r="E29" s="102">
        <v>510</v>
      </c>
      <c r="F29" s="36"/>
      <c r="G29" s="88">
        <f>G28+Table22[[#This Row],[DEBITO ]]-Table22[[#This Row],[CREDITO]]</f>
        <v>32062788.360000003</v>
      </c>
    </row>
    <row r="30" spans="1:7" s="29" customFormat="1" ht="15.75" customHeight="1" x14ac:dyDescent="0.2">
      <c r="A30" s="93">
        <v>43138</v>
      </c>
      <c r="B30" s="38" t="s">
        <v>71</v>
      </c>
      <c r="C30" s="37" t="s">
        <v>72</v>
      </c>
      <c r="D30" s="37"/>
      <c r="E30" s="102">
        <v>203.15</v>
      </c>
      <c r="F30" s="39"/>
      <c r="G30" s="88">
        <f>G29+Table22[[#This Row],[DEBITO ]]-Table22[[#This Row],[CREDITO]]</f>
        <v>32062991.510000002</v>
      </c>
    </row>
    <row r="31" spans="1:7" s="29" customFormat="1" ht="15.75" customHeight="1" x14ac:dyDescent="0.2">
      <c r="A31" s="93">
        <v>43139</v>
      </c>
      <c r="B31" s="38" t="s">
        <v>71</v>
      </c>
      <c r="C31" s="37" t="s">
        <v>72</v>
      </c>
      <c r="D31" s="37"/>
      <c r="E31" s="102">
        <v>20393.419999999998</v>
      </c>
      <c r="F31" s="39"/>
      <c r="G31" s="88">
        <f>G30+Table22[[#This Row],[DEBITO ]]-Table22[[#This Row],[CREDITO]]</f>
        <v>32083384.930000003</v>
      </c>
    </row>
    <row r="32" spans="1:7" s="29" customFormat="1" ht="15.75" customHeight="1" x14ac:dyDescent="0.2">
      <c r="A32" s="93">
        <v>43139</v>
      </c>
      <c r="B32" s="38" t="s">
        <v>71</v>
      </c>
      <c r="C32" s="37" t="s">
        <v>72</v>
      </c>
      <c r="D32" s="37"/>
      <c r="E32" s="102">
        <v>510</v>
      </c>
      <c r="F32" s="43"/>
      <c r="G32" s="88">
        <f>G31+Table22[[#This Row],[DEBITO ]]-Table22[[#This Row],[CREDITO]]</f>
        <v>32083894.930000003</v>
      </c>
    </row>
    <row r="33" spans="1:7" s="29" customFormat="1" ht="15.75" customHeight="1" x14ac:dyDescent="0.2">
      <c r="A33" s="93">
        <v>43139</v>
      </c>
      <c r="B33" s="38" t="s">
        <v>71</v>
      </c>
      <c r="C33" s="37" t="s">
        <v>72</v>
      </c>
      <c r="D33" s="53"/>
      <c r="E33" s="102">
        <v>481.58</v>
      </c>
      <c r="F33" s="57"/>
      <c r="G33" s="88">
        <f>G32+Table22[[#This Row],[DEBITO ]]-Table22[[#This Row],[CREDITO]]</f>
        <v>32084376.510000002</v>
      </c>
    </row>
    <row r="34" spans="1:7" s="29" customFormat="1" ht="15.75" customHeight="1" x14ac:dyDescent="0.2">
      <c r="A34" s="93">
        <v>43139</v>
      </c>
      <c r="B34" s="38" t="s">
        <v>71</v>
      </c>
      <c r="C34" s="37" t="s">
        <v>72</v>
      </c>
      <c r="D34" s="53"/>
      <c r="E34" s="102">
        <v>1400</v>
      </c>
      <c r="F34" s="57"/>
      <c r="G34" s="88">
        <f>G33+Table22[[#This Row],[DEBITO ]]-Table22[[#This Row],[CREDITO]]</f>
        <v>32085776.510000002</v>
      </c>
    </row>
    <row r="35" spans="1:7" s="29" customFormat="1" ht="15.75" customHeight="1" x14ac:dyDescent="0.2">
      <c r="A35" s="93">
        <v>43139</v>
      </c>
      <c r="B35" s="38" t="s">
        <v>71</v>
      </c>
      <c r="C35" s="37" t="s">
        <v>72</v>
      </c>
      <c r="D35" s="53"/>
      <c r="E35" s="102">
        <v>264825</v>
      </c>
      <c r="F35" s="57"/>
      <c r="G35" s="88">
        <f>G34+Table22[[#This Row],[DEBITO ]]-Table22[[#This Row],[CREDITO]]</f>
        <v>32350601.510000002</v>
      </c>
    </row>
    <row r="36" spans="1:7" s="29" customFormat="1" ht="15.75" customHeight="1" x14ac:dyDescent="0.2">
      <c r="A36" s="93">
        <v>43140</v>
      </c>
      <c r="B36" s="38" t="s">
        <v>71</v>
      </c>
      <c r="C36" s="37" t="s">
        <v>72</v>
      </c>
      <c r="D36" s="53"/>
      <c r="E36" s="102">
        <v>192</v>
      </c>
      <c r="F36" s="57"/>
      <c r="G36" s="88">
        <f>G35+Table22[[#This Row],[DEBITO ]]-Table22[[#This Row],[CREDITO]]</f>
        <v>32350793.510000002</v>
      </c>
    </row>
    <row r="37" spans="1:7" s="29" customFormat="1" ht="15.75" customHeight="1" x14ac:dyDescent="0.2">
      <c r="A37" s="93">
        <v>43140</v>
      </c>
      <c r="B37" s="38" t="s">
        <v>71</v>
      </c>
      <c r="C37" s="37" t="s">
        <v>72</v>
      </c>
      <c r="D37" s="53"/>
      <c r="E37" s="102">
        <v>170</v>
      </c>
      <c r="F37" s="57"/>
      <c r="G37" s="88">
        <f>G36+Table22[[#This Row],[DEBITO ]]-Table22[[#This Row],[CREDITO]]</f>
        <v>32350963.510000002</v>
      </c>
    </row>
    <row r="38" spans="1:7" s="29" customFormat="1" ht="15.75" customHeight="1" x14ac:dyDescent="0.2">
      <c r="A38" s="93">
        <v>43140</v>
      </c>
      <c r="B38" s="38" t="s">
        <v>71</v>
      </c>
      <c r="C38" s="37" t="s">
        <v>72</v>
      </c>
      <c r="D38" s="53"/>
      <c r="E38" s="102">
        <v>205.12</v>
      </c>
      <c r="F38" s="57"/>
      <c r="G38" s="88">
        <f>G37+Table22[[#This Row],[DEBITO ]]-Table22[[#This Row],[CREDITO]]</f>
        <v>32351168.630000003</v>
      </c>
    </row>
    <row r="39" spans="1:7" s="29" customFormat="1" ht="15.75" customHeight="1" x14ac:dyDescent="0.2">
      <c r="A39" s="93">
        <v>43140</v>
      </c>
      <c r="B39" s="38" t="s">
        <v>71</v>
      </c>
      <c r="C39" s="37" t="s">
        <v>72</v>
      </c>
      <c r="D39" s="53"/>
      <c r="E39" s="102">
        <v>12339.88</v>
      </c>
      <c r="F39" s="57"/>
      <c r="G39" s="88">
        <f>G38+Table22[[#This Row],[DEBITO ]]-Table22[[#This Row],[CREDITO]]</f>
        <v>32363508.510000002</v>
      </c>
    </row>
    <row r="40" spans="1:7" s="29" customFormat="1" ht="15.75" customHeight="1" x14ac:dyDescent="0.2">
      <c r="A40" s="93">
        <v>43143</v>
      </c>
      <c r="B40" s="38" t="s">
        <v>71</v>
      </c>
      <c r="C40" s="37" t="s">
        <v>72</v>
      </c>
      <c r="D40" s="53"/>
      <c r="E40" s="102">
        <v>665.02</v>
      </c>
      <c r="F40" s="57"/>
      <c r="G40" s="88">
        <f>G39+Table22[[#This Row],[DEBITO ]]-Table22[[#This Row],[CREDITO]]</f>
        <v>32364173.530000001</v>
      </c>
    </row>
    <row r="41" spans="1:7" s="29" customFormat="1" ht="15.75" customHeight="1" x14ac:dyDescent="0.2">
      <c r="A41" s="93">
        <v>43143</v>
      </c>
      <c r="B41" s="38" t="s">
        <v>71</v>
      </c>
      <c r="C41" s="37" t="s">
        <v>72</v>
      </c>
      <c r="D41" s="53"/>
      <c r="E41" s="102">
        <v>850</v>
      </c>
      <c r="F41" s="57"/>
      <c r="G41" s="88">
        <f>G40+Table22[[#This Row],[DEBITO ]]-Table22[[#This Row],[CREDITO]]</f>
        <v>32365023.530000001</v>
      </c>
    </row>
    <row r="42" spans="1:7" s="29" customFormat="1" ht="15.75" customHeight="1" x14ac:dyDescent="0.2">
      <c r="A42" s="93">
        <v>43143</v>
      </c>
      <c r="B42" s="38" t="s">
        <v>71</v>
      </c>
      <c r="C42" s="37" t="s">
        <v>72</v>
      </c>
      <c r="D42" s="53"/>
      <c r="E42" s="102">
        <v>32711.98</v>
      </c>
      <c r="F42" s="57"/>
      <c r="G42" s="88">
        <f>G41+Table22[[#This Row],[DEBITO ]]-Table22[[#This Row],[CREDITO]]</f>
        <v>32397735.510000002</v>
      </c>
    </row>
    <row r="43" spans="1:7" s="29" customFormat="1" ht="15.75" customHeight="1" x14ac:dyDescent="0.2">
      <c r="A43" s="93">
        <v>43143</v>
      </c>
      <c r="B43" s="38" t="s">
        <v>71</v>
      </c>
      <c r="C43" s="37" t="s">
        <v>72</v>
      </c>
      <c r="D43" s="53"/>
      <c r="E43" s="102">
        <v>23650.02</v>
      </c>
      <c r="F43" s="57"/>
      <c r="G43" s="88">
        <f>G42+Table22[[#This Row],[DEBITO ]]-Table22[[#This Row],[CREDITO]]</f>
        <v>32421385.530000001</v>
      </c>
    </row>
    <row r="44" spans="1:7" s="29" customFormat="1" ht="15.75" customHeight="1" x14ac:dyDescent="0.2">
      <c r="A44" s="93">
        <v>43144</v>
      </c>
      <c r="B44" s="38" t="s">
        <v>71</v>
      </c>
      <c r="C44" s="37" t="s">
        <v>72</v>
      </c>
      <c r="D44" s="53"/>
      <c r="E44" s="102">
        <v>340</v>
      </c>
      <c r="F44" s="57"/>
      <c r="G44" s="88">
        <f>G43+Table22[[#This Row],[DEBITO ]]-Table22[[#This Row],[CREDITO]]</f>
        <v>32421725.530000001</v>
      </c>
    </row>
    <row r="45" spans="1:7" s="29" customFormat="1" ht="15.75" customHeight="1" x14ac:dyDescent="0.2">
      <c r="A45" s="93">
        <v>43144</v>
      </c>
      <c r="B45" s="38" t="s">
        <v>71</v>
      </c>
      <c r="C45" s="37" t="s">
        <v>72</v>
      </c>
      <c r="D45" s="53"/>
      <c r="E45" s="102">
        <v>304.38</v>
      </c>
      <c r="F45" s="57"/>
      <c r="G45" s="88">
        <f>G44+Table22[[#This Row],[DEBITO ]]-Table22[[#This Row],[CREDITO]]</f>
        <v>32422029.91</v>
      </c>
    </row>
    <row r="46" spans="1:7" s="29" customFormat="1" ht="15.75" customHeight="1" x14ac:dyDescent="0.2">
      <c r="A46" s="93">
        <v>43144</v>
      </c>
      <c r="B46" s="38" t="s">
        <v>71</v>
      </c>
      <c r="C46" s="37" t="s">
        <v>72</v>
      </c>
      <c r="D46" s="53"/>
      <c r="E46" s="102">
        <v>2284.1999999999998</v>
      </c>
      <c r="F46" s="57"/>
      <c r="G46" s="88">
        <f>G45+Table22[[#This Row],[DEBITO ]]-Table22[[#This Row],[CREDITO]]</f>
        <v>32424314.109999999</v>
      </c>
    </row>
    <row r="47" spans="1:7" s="29" customFormat="1" ht="15.75" customHeight="1" x14ac:dyDescent="0.2">
      <c r="A47" s="93">
        <v>43144</v>
      </c>
      <c r="B47" s="38" t="s">
        <v>71</v>
      </c>
      <c r="C47" s="37" t="s">
        <v>72</v>
      </c>
      <c r="D47" s="53"/>
      <c r="E47" s="102">
        <v>33946.620000000003</v>
      </c>
      <c r="F47" s="57"/>
      <c r="G47" s="88">
        <f>G46+Table22[[#This Row],[DEBITO ]]-Table22[[#This Row],[CREDITO]]</f>
        <v>32458260.73</v>
      </c>
    </row>
    <row r="48" spans="1:7" s="29" customFormat="1" ht="15.75" customHeight="1" x14ac:dyDescent="0.2">
      <c r="A48" s="93">
        <v>43144</v>
      </c>
      <c r="B48" s="38" t="s">
        <v>71</v>
      </c>
      <c r="C48" s="37" t="s">
        <v>72</v>
      </c>
      <c r="D48" s="53"/>
      <c r="E48" s="102">
        <v>660</v>
      </c>
      <c r="F48" s="57"/>
      <c r="G48" s="88">
        <f>G47+Table22[[#This Row],[DEBITO ]]-Table22[[#This Row],[CREDITO]]</f>
        <v>32458920.73</v>
      </c>
    </row>
    <row r="49" spans="1:11" s="29" customFormat="1" ht="15.75" customHeight="1" x14ac:dyDescent="0.2">
      <c r="A49" s="93">
        <v>43145</v>
      </c>
      <c r="B49" s="38" t="s">
        <v>71</v>
      </c>
      <c r="C49" s="37" t="s">
        <v>72</v>
      </c>
      <c r="D49" s="53"/>
      <c r="E49" s="102">
        <v>41100</v>
      </c>
      <c r="F49" s="57"/>
      <c r="G49" s="88">
        <f>G48+Table22[[#This Row],[DEBITO ]]-Table22[[#This Row],[CREDITO]]</f>
        <v>32500020.73</v>
      </c>
    </row>
    <row r="50" spans="1:11" s="29" customFormat="1" ht="15.75" customHeight="1" x14ac:dyDescent="0.2">
      <c r="A50" s="93">
        <v>43145</v>
      </c>
      <c r="B50" s="38" t="s">
        <v>71</v>
      </c>
      <c r="C50" s="37" t="s">
        <v>72</v>
      </c>
      <c r="D50" s="53"/>
      <c r="E50" s="102">
        <v>3112.5</v>
      </c>
      <c r="F50" s="57"/>
      <c r="G50" s="88">
        <f>G49+Table22[[#This Row],[DEBITO ]]-Table22[[#This Row],[CREDITO]]</f>
        <v>32503133.23</v>
      </c>
    </row>
    <row r="51" spans="1:11" s="29" customFormat="1" ht="15.75" customHeight="1" x14ac:dyDescent="0.2">
      <c r="A51" s="93">
        <v>43146</v>
      </c>
      <c r="B51" s="38" t="s">
        <v>71</v>
      </c>
      <c r="C51" s="37" t="s">
        <v>72</v>
      </c>
      <c r="D51" s="53"/>
      <c r="E51" s="102">
        <v>18000</v>
      </c>
      <c r="F51" s="57"/>
      <c r="G51" s="88">
        <f>G50+Table22[[#This Row],[DEBITO ]]-Table22[[#This Row],[CREDITO]]</f>
        <v>32521133.23</v>
      </c>
    </row>
    <row r="52" spans="1:11" s="29" customFormat="1" ht="15.75" customHeight="1" x14ac:dyDescent="0.2">
      <c r="A52" s="93">
        <v>43146</v>
      </c>
      <c r="B52" s="38" t="s">
        <v>71</v>
      </c>
      <c r="C52" s="37" t="s">
        <v>72</v>
      </c>
      <c r="D52" s="53"/>
      <c r="E52" s="102">
        <v>15000</v>
      </c>
      <c r="F52" s="57"/>
      <c r="G52" s="88">
        <f>G51+Table22[[#This Row],[DEBITO ]]-Table22[[#This Row],[CREDITO]]</f>
        <v>32536133.23</v>
      </c>
    </row>
    <row r="53" spans="1:11" s="29" customFormat="1" ht="15.75" customHeight="1" x14ac:dyDescent="0.2">
      <c r="A53" s="93">
        <v>43147</v>
      </c>
      <c r="B53" s="38" t="s">
        <v>71</v>
      </c>
      <c r="C53" s="37" t="s">
        <v>72</v>
      </c>
      <c r="D53" s="53"/>
      <c r="E53" s="102">
        <v>630025</v>
      </c>
      <c r="F53" s="57"/>
      <c r="G53" s="88">
        <f>G52+Table22[[#This Row],[DEBITO ]]-Table22[[#This Row],[CREDITO]]</f>
        <v>33166158.23</v>
      </c>
    </row>
    <row r="54" spans="1:11" s="29" customFormat="1" ht="15.75" customHeight="1" x14ac:dyDescent="0.2">
      <c r="A54" s="93">
        <v>43147</v>
      </c>
      <c r="B54" s="38" t="s">
        <v>71</v>
      </c>
      <c r="C54" s="37" t="s">
        <v>72</v>
      </c>
      <c r="D54" s="53"/>
      <c r="E54" s="102">
        <v>164894.45000000001</v>
      </c>
      <c r="F54" s="57"/>
      <c r="G54" s="88">
        <f>G53+Table22[[#This Row],[DEBITO ]]-Table22[[#This Row],[CREDITO]]</f>
        <v>33331052.68</v>
      </c>
    </row>
    <row r="55" spans="1:11" s="29" customFormat="1" ht="15.75" customHeight="1" x14ac:dyDescent="0.2">
      <c r="A55" s="93">
        <v>43150</v>
      </c>
      <c r="B55" s="38" t="s">
        <v>71</v>
      </c>
      <c r="C55" s="37" t="s">
        <v>72</v>
      </c>
      <c r="D55" s="53"/>
      <c r="E55" s="102">
        <v>361.29</v>
      </c>
      <c r="F55" s="57"/>
      <c r="G55" s="88">
        <f>G54+Table22[[#This Row],[DEBITO ]]-Table22[[#This Row],[CREDITO]]</f>
        <v>33331413.969999999</v>
      </c>
    </row>
    <row r="56" spans="1:11" s="29" customFormat="1" ht="15.75" customHeight="1" x14ac:dyDescent="0.2">
      <c r="A56" s="93">
        <v>43150</v>
      </c>
      <c r="B56" s="38" t="s">
        <v>71</v>
      </c>
      <c r="C56" s="37" t="s">
        <v>72</v>
      </c>
      <c r="D56" s="53"/>
      <c r="E56" s="102">
        <v>680</v>
      </c>
      <c r="F56" s="57"/>
      <c r="G56" s="88">
        <f>G55+Table22[[#This Row],[DEBITO ]]-Table22[[#This Row],[CREDITO]]</f>
        <v>33332093.969999999</v>
      </c>
    </row>
    <row r="57" spans="1:11" s="29" customFormat="1" ht="15.75" customHeight="1" x14ac:dyDescent="0.2">
      <c r="A57" s="93">
        <v>43150</v>
      </c>
      <c r="B57" s="38" t="s">
        <v>71</v>
      </c>
      <c r="C57" s="37" t="s">
        <v>72</v>
      </c>
      <c r="D57" s="53"/>
      <c r="E57" s="102">
        <v>69488.710000000006</v>
      </c>
      <c r="F57" s="57"/>
      <c r="G57" s="88">
        <f>G56+Table22[[#This Row],[DEBITO ]]-Table22[[#This Row],[CREDITO]]</f>
        <v>33401582.68</v>
      </c>
    </row>
    <row r="58" spans="1:11" s="29" customFormat="1" ht="15.75" customHeight="1" x14ac:dyDescent="0.2">
      <c r="A58" s="93">
        <v>43150</v>
      </c>
      <c r="B58" s="38" t="s">
        <v>71</v>
      </c>
      <c r="C58" s="37" t="s">
        <v>72</v>
      </c>
      <c r="D58" s="53"/>
      <c r="E58" s="102">
        <v>480</v>
      </c>
      <c r="F58" s="57"/>
      <c r="G58" s="88">
        <f>G57+Table22[[#This Row],[DEBITO ]]-Table22[[#This Row],[CREDITO]]</f>
        <v>33402062.68</v>
      </c>
    </row>
    <row r="59" spans="1:11" s="29" customFormat="1" ht="15.75" customHeight="1" x14ac:dyDescent="0.2">
      <c r="A59" s="93">
        <v>43151</v>
      </c>
      <c r="B59" s="38" t="s">
        <v>71</v>
      </c>
      <c r="C59" s="37" t="s">
        <v>72</v>
      </c>
      <c r="D59" s="53"/>
      <c r="E59" s="102">
        <v>1729.29</v>
      </c>
      <c r="F59" s="57"/>
      <c r="G59" s="88">
        <f>G58+Table22[[#This Row],[DEBITO ]]-Table22[[#This Row],[CREDITO]]</f>
        <v>33403791.969999999</v>
      </c>
    </row>
    <row r="60" spans="1:11" s="29" customFormat="1" ht="15.75" customHeight="1" x14ac:dyDescent="0.25">
      <c r="A60" s="93">
        <v>43151</v>
      </c>
      <c r="B60" s="38" t="s">
        <v>71</v>
      </c>
      <c r="C60" s="37" t="s">
        <v>72</v>
      </c>
      <c r="D60" s="53"/>
      <c r="E60" s="102">
        <v>4500</v>
      </c>
      <c r="F60" s="57"/>
      <c r="G60" s="88">
        <f>G59+Table22[[#This Row],[DEBITO ]]-Table22[[#This Row],[CREDITO]]</f>
        <v>33408291.969999999</v>
      </c>
      <c r="K60" s="8"/>
    </row>
    <row r="61" spans="1:11" s="29" customFormat="1" ht="15.75" customHeight="1" x14ac:dyDescent="0.2">
      <c r="A61" s="93">
        <v>43152</v>
      </c>
      <c r="B61" s="38" t="s">
        <v>71</v>
      </c>
      <c r="C61" s="37" t="s">
        <v>72</v>
      </c>
      <c r="D61" s="53"/>
      <c r="E61" s="102">
        <v>890.63</v>
      </c>
      <c r="F61" s="57"/>
      <c r="G61" s="88">
        <f>G60+Table22[[#This Row],[DEBITO ]]-Table22[[#This Row],[CREDITO]]</f>
        <v>33409182.599999998</v>
      </c>
    </row>
    <row r="62" spans="1:11" s="29" customFormat="1" ht="15.75" customHeight="1" x14ac:dyDescent="0.2">
      <c r="A62" s="93">
        <v>43152</v>
      </c>
      <c r="B62" s="38" t="s">
        <v>71</v>
      </c>
      <c r="C62" s="37" t="s">
        <v>72</v>
      </c>
      <c r="D62" s="53"/>
      <c r="E62" s="102">
        <v>34301.360000000001</v>
      </c>
      <c r="F62" s="57"/>
      <c r="G62" s="88">
        <f>G61+Table22[[#This Row],[DEBITO ]]-Table22[[#This Row],[CREDITO]]</f>
        <v>33443483.959999997</v>
      </c>
    </row>
    <row r="63" spans="1:11" s="29" customFormat="1" ht="15.75" customHeight="1" x14ac:dyDescent="0.2">
      <c r="A63" s="93">
        <v>43152</v>
      </c>
      <c r="B63" s="38" t="s">
        <v>71</v>
      </c>
      <c r="C63" s="37" t="s">
        <v>72</v>
      </c>
      <c r="D63" s="53"/>
      <c r="E63" s="102">
        <v>340</v>
      </c>
      <c r="F63" s="85"/>
      <c r="G63" s="88">
        <f>G62+Table22[[#This Row],[DEBITO ]]-Table22[[#This Row],[CREDITO]]</f>
        <v>33443823.959999997</v>
      </c>
    </row>
    <row r="64" spans="1:11" s="29" customFormat="1" ht="15.75" customHeight="1" x14ac:dyDescent="0.2">
      <c r="A64" s="93">
        <v>43152</v>
      </c>
      <c r="B64" s="38" t="s">
        <v>71</v>
      </c>
      <c r="C64" s="37" t="s">
        <v>72</v>
      </c>
      <c r="D64" s="53"/>
      <c r="E64" s="102">
        <v>171.64</v>
      </c>
      <c r="F64" s="85"/>
      <c r="G64" s="88">
        <f>G63+Table22[[#This Row],[DEBITO ]]-Table22[[#This Row],[CREDITO]]</f>
        <v>33443995.599999998</v>
      </c>
    </row>
    <row r="65" spans="1:7" s="29" customFormat="1" ht="15.75" customHeight="1" x14ac:dyDescent="0.2">
      <c r="A65" s="93">
        <v>43153</v>
      </c>
      <c r="B65" s="38" t="s">
        <v>71</v>
      </c>
      <c r="C65" s="37" t="s">
        <v>72</v>
      </c>
      <c r="D65" s="97"/>
      <c r="E65" s="102">
        <v>9169.61</v>
      </c>
      <c r="F65" s="85"/>
      <c r="G65" s="88">
        <f>G64+Table22[[#This Row],[DEBITO ]]-Table22[[#This Row],[CREDITO]]</f>
        <v>33453165.209999997</v>
      </c>
    </row>
    <row r="66" spans="1:7" s="29" customFormat="1" ht="15.75" customHeight="1" x14ac:dyDescent="0.2">
      <c r="A66" s="93">
        <v>43153</v>
      </c>
      <c r="B66" s="38" t="s">
        <v>71</v>
      </c>
      <c r="C66" s="37" t="s">
        <v>72</v>
      </c>
      <c r="D66" s="53"/>
      <c r="E66" s="102">
        <v>3250.97</v>
      </c>
      <c r="F66" s="85"/>
      <c r="G66" s="88">
        <f>G65-Table22[[#This Row],[CREDITO]]</f>
        <v>33453165.209999997</v>
      </c>
    </row>
    <row r="67" spans="1:7" s="29" customFormat="1" ht="15.75" customHeight="1" x14ac:dyDescent="0.2">
      <c r="A67" s="93">
        <v>43153</v>
      </c>
      <c r="B67" s="38" t="s">
        <v>71</v>
      </c>
      <c r="C67" s="37" t="s">
        <v>72</v>
      </c>
      <c r="D67" s="53"/>
      <c r="E67" s="102">
        <v>170</v>
      </c>
      <c r="F67" s="52"/>
      <c r="G67" s="88">
        <f>G66-Table22[[#This Row],[CREDITO]]</f>
        <v>33453165.209999997</v>
      </c>
    </row>
    <row r="68" spans="1:7" s="29" customFormat="1" ht="15.75" customHeight="1" x14ac:dyDescent="0.2">
      <c r="A68" s="93">
        <v>43153</v>
      </c>
      <c r="B68" s="38" t="s">
        <v>71</v>
      </c>
      <c r="C68" s="37" t="s">
        <v>72</v>
      </c>
      <c r="D68" s="53"/>
      <c r="E68" s="102">
        <v>41.39</v>
      </c>
      <c r="F68" s="52"/>
      <c r="G68" s="88">
        <f>G67-Table22[[#This Row],[CREDITO]]</f>
        <v>33453165.209999997</v>
      </c>
    </row>
    <row r="69" spans="1:7" s="29" customFormat="1" ht="15.75" customHeight="1" x14ac:dyDescent="0.2">
      <c r="A69" s="93">
        <v>43154</v>
      </c>
      <c r="B69" s="38" t="s">
        <v>71</v>
      </c>
      <c r="C69" s="37" t="s">
        <v>72</v>
      </c>
      <c r="D69" s="53"/>
      <c r="E69" s="102">
        <v>4675</v>
      </c>
      <c r="F69" s="52"/>
      <c r="G69" s="88">
        <f>G68-Table22[[#This Row],[CREDITO]]</f>
        <v>33453165.209999997</v>
      </c>
    </row>
    <row r="70" spans="1:7" s="29" customFormat="1" ht="15.75" customHeight="1" x14ac:dyDescent="0.2">
      <c r="A70" s="93">
        <v>43154</v>
      </c>
      <c r="B70" s="38" t="s">
        <v>71</v>
      </c>
      <c r="C70" s="37" t="s">
        <v>72</v>
      </c>
      <c r="D70" s="53"/>
      <c r="E70" s="102">
        <v>3800.87</v>
      </c>
      <c r="F70" s="52"/>
      <c r="G70" s="88">
        <f>G69-Table22[[#This Row],[CREDITO]]</f>
        <v>33453165.209999997</v>
      </c>
    </row>
    <row r="71" spans="1:7" s="29" customFormat="1" ht="15.75" customHeight="1" x14ac:dyDescent="0.2">
      <c r="A71" s="93">
        <v>43157</v>
      </c>
      <c r="B71" s="38" t="s">
        <v>71</v>
      </c>
      <c r="C71" s="37" t="s">
        <v>72</v>
      </c>
      <c r="D71" s="53"/>
      <c r="E71" s="102">
        <v>29100.3</v>
      </c>
      <c r="F71" s="52"/>
      <c r="G71" s="88">
        <f>G70-Table22[[#This Row],[CREDITO]]</f>
        <v>33453165.209999997</v>
      </c>
    </row>
    <row r="72" spans="1:7" s="29" customFormat="1" ht="15.75" customHeight="1" x14ac:dyDescent="0.2">
      <c r="A72" s="93">
        <v>43157</v>
      </c>
      <c r="B72" s="38" t="s">
        <v>71</v>
      </c>
      <c r="C72" s="37" t="s">
        <v>72</v>
      </c>
      <c r="D72" s="53"/>
      <c r="E72" s="102">
        <v>3254.77</v>
      </c>
      <c r="F72" s="52"/>
      <c r="G72" s="88">
        <f>G71-Table22[[#This Row],[CREDITO]]</f>
        <v>33453165.209999997</v>
      </c>
    </row>
    <row r="73" spans="1:7" s="29" customFormat="1" ht="15.75" customHeight="1" x14ac:dyDescent="0.2">
      <c r="A73" s="93">
        <v>43157</v>
      </c>
      <c r="B73" s="38" t="s">
        <v>71</v>
      </c>
      <c r="C73" s="37" t="s">
        <v>72</v>
      </c>
      <c r="D73" s="53"/>
      <c r="E73" s="102">
        <v>340</v>
      </c>
      <c r="F73" s="52"/>
      <c r="G73" s="88">
        <f>G72-Table22[[#This Row],[CREDITO]]</f>
        <v>33453165.209999997</v>
      </c>
    </row>
    <row r="74" spans="1:7" s="29" customFormat="1" ht="15.75" customHeight="1" x14ac:dyDescent="0.2">
      <c r="A74" s="93">
        <v>43157</v>
      </c>
      <c r="B74" s="38" t="s">
        <v>71</v>
      </c>
      <c r="C74" s="37" t="s">
        <v>72</v>
      </c>
      <c r="D74" s="53"/>
      <c r="E74" s="102">
        <v>340.7</v>
      </c>
      <c r="F74" s="52"/>
      <c r="G74" s="88">
        <f>G73-Table22[[#This Row],[CREDITO]]</f>
        <v>33453165.209999997</v>
      </c>
    </row>
    <row r="75" spans="1:7" s="29" customFormat="1" ht="15.75" customHeight="1" x14ac:dyDescent="0.2">
      <c r="A75" s="93">
        <v>43159</v>
      </c>
      <c r="B75" s="38" t="s">
        <v>71</v>
      </c>
      <c r="C75" s="37" t="s">
        <v>72</v>
      </c>
      <c r="D75" s="53"/>
      <c r="E75" s="102">
        <v>952.5</v>
      </c>
      <c r="F75" s="52"/>
      <c r="G75" s="88">
        <f>G74-Table22[[#This Row],[CREDITO]]</f>
        <v>33453165.209999997</v>
      </c>
    </row>
    <row r="76" spans="1:7" s="29" customFormat="1" ht="15.75" customHeight="1" x14ac:dyDescent="0.2">
      <c r="A76" s="93">
        <v>43159</v>
      </c>
      <c r="B76" s="38" t="s">
        <v>71</v>
      </c>
      <c r="C76" s="37" t="s">
        <v>72</v>
      </c>
      <c r="D76" s="53"/>
      <c r="E76" s="102">
        <v>54362.15</v>
      </c>
      <c r="F76" s="52"/>
      <c r="G76" s="88">
        <f>G75-Table22[[#This Row],[CREDITO]]</f>
        <v>33453165.209999997</v>
      </c>
    </row>
    <row r="77" spans="1:7" s="29" customFormat="1" ht="15.75" customHeight="1" x14ac:dyDescent="0.2">
      <c r="A77" s="93">
        <v>43159</v>
      </c>
      <c r="B77" s="38" t="s">
        <v>71</v>
      </c>
      <c r="C77" s="37" t="s">
        <v>72</v>
      </c>
      <c r="D77" s="53"/>
      <c r="E77" s="102">
        <v>82.85</v>
      </c>
      <c r="F77" s="52"/>
      <c r="G77" s="88">
        <f>G76-Table22[[#This Row],[CREDITO]]</f>
        <v>33453165.209999997</v>
      </c>
    </row>
    <row r="78" spans="1:7" s="29" customFormat="1" ht="15.75" customHeight="1" x14ac:dyDescent="0.2">
      <c r="A78" s="93">
        <v>43159</v>
      </c>
      <c r="B78" s="38" t="s">
        <v>71</v>
      </c>
      <c r="C78" s="37" t="s">
        <v>72</v>
      </c>
      <c r="D78" s="53"/>
      <c r="E78" s="102">
        <v>170</v>
      </c>
      <c r="F78" s="52"/>
      <c r="G78" s="88">
        <f>G77-Table22[[#This Row],[CREDITO]]</f>
        <v>33453165.209999997</v>
      </c>
    </row>
    <row r="79" spans="1:7" s="29" customFormat="1" ht="15.75" customHeight="1" x14ac:dyDescent="0.2">
      <c r="A79" s="93"/>
      <c r="B79" s="82" t="s">
        <v>81</v>
      </c>
      <c r="C79" s="81" t="s">
        <v>98</v>
      </c>
      <c r="D79" s="53"/>
      <c r="E79" s="86">
        <v>1473040</v>
      </c>
      <c r="F79" s="52"/>
      <c r="G79" s="88">
        <f>G78-Table22[[#This Row],[CREDITO]]</f>
        <v>33453165.209999997</v>
      </c>
    </row>
    <row r="80" spans="1:7" s="29" customFormat="1" ht="15.75" customHeight="1" x14ac:dyDescent="0.2">
      <c r="A80" s="93"/>
      <c r="B80" s="38"/>
      <c r="C80" s="37"/>
      <c r="D80" s="53"/>
      <c r="E80" s="102"/>
      <c r="F80" s="52"/>
      <c r="G80" s="88">
        <f>G79-Table22[[#This Row],[CREDITO]]</f>
        <v>33453165.209999997</v>
      </c>
    </row>
    <row r="81" spans="1:7" s="29" customFormat="1" ht="15.75" customHeight="1" x14ac:dyDescent="0.25">
      <c r="A81" s="93"/>
      <c r="B81" s="38"/>
      <c r="C81" s="37"/>
      <c r="D81" s="109" t="s">
        <v>94</v>
      </c>
      <c r="E81" s="102"/>
      <c r="F81" s="111">
        <v>229800</v>
      </c>
      <c r="G81" s="88">
        <f>G80-Table22[[#This Row],[CREDITO]]</f>
        <v>33223365.209999997</v>
      </c>
    </row>
    <row r="82" spans="1:7" s="29" customFormat="1" ht="15.75" customHeight="1" x14ac:dyDescent="0.25">
      <c r="A82" s="93"/>
      <c r="B82" s="38"/>
      <c r="C82" s="37"/>
      <c r="D82" s="110" t="s">
        <v>99</v>
      </c>
      <c r="E82" s="102"/>
      <c r="F82" s="111">
        <v>8871</v>
      </c>
      <c r="G82" s="88">
        <f>G81-Table22[[#This Row],[CREDITO]]</f>
        <v>33214494.209999997</v>
      </c>
    </row>
    <row r="83" spans="1:7" s="29" customFormat="1" ht="15.75" customHeight="1" x14ac:dyDescent="0.25">
      <c r="A83" s="93"/>
      <c r="B83" s="38"/>
      <c r="C83" s="37"/>
      <c r="D83" s="110" t="s">
        <v>100</v>
      </c>
      <c r="E83" s="102"/>
      <c r="F83" s="111">
        <v>5260</v>
      </c>
      <c r="G83" s="88">
        <f>G82-Table22[[#This Row],[CREDITO]]</f>
        <v>33209234.209999997</v>
      </c>
    </row>
    <row r="84" spans="1:7" s="29" customFormat="1" ht="15.75" customHeight="1" x14ac:dyDescent="0.25">
      <c r="A84" s="93"/>
      <c r="B84" s="38"/>
      <c r="C84" s="37"/>
      <c r="D84" s="110" t="s">
        <v>101</v>
      </c>
      <c r="E84" s="102"/>
      <c r="F84" s="111">
        <v>118000</v>
      </c>
      <c r="G84" s="88">
        <f>G83-Table22[[#This Row],[CREDITO]]</f>
        <v>33091234.209999997</v>
      </c>
    </row>
    <row r="85" spans="1:7" s="29" customFormat="1" ht="15.75" customHeight="1" x14ac:dyDescent="0.25">
      <c r="A85" s="93"/>
      <c r="B85" s="38"/>
      <c r="C85" s="37"/>
      <c r="D85" s="110" t="s">
        <v>102</v>
      </c>
      <c r="E85" s="102"/>
      <c r="F85" s="111">
        <v>684139.03</v>
      </c>
      <c r="G85" s="88">
        <f>G84-Table22[[#This Row],[CREDITO]]</f>
        <v>32407095.179999996</v>
      </c>
    </row>
    <row r="86" spans="1:7" s="29" customFormat="1" ht="15.75" customHeight="1" x14ac:dyDescent="0.25">
      <c r="A86" s="93"/>
      <c r="B86" s="38"/>
      <c r="C86" s="37"/>
      <c r="D86" s="110" t="s">
        <v>73</v>
      </c>
      <c r="E86" s="102"/>
      <c r="F86" s="111">
        <v>156784.20000000001</v>
      </c>
      <c r="G86" s="88">
        <f>G85-Table22[[#This Row],[CREDITO]]</f>
        <v>32250310.979999997</v>
      </c>
    </row>
    <row r="87" spans="1:7" s="29" customFormat="1" ht="15" customHeight="1" x14ac:dyDescent="0.25">
      <c r="A87" s="93"/>
      <c r="B87" s="38"/>
      <c r="C87" s="37"/>
      <c r="D87" s="110" t="s">
        <v>103</v>
      </c>
      <c r="E87" s="102"/>
      <c r="F87" s="111">
        <v>455500</v>
      </c>
      <c r="G87" s="88">
        <f>G86-Table22[[#This Row],[CREDITO]]</f>
        <v>31794810.979999997</v>
      </c>
    </row>
    <row r="88" spans="1:7" s="29" customFormat="1" ht="15.75" customHeight="1" x14ac:dyDescent="0.25">
      <c r="A88" s="23"/>
      <c r="B88" s="24"/>
      <c r="C88" s="25" t="s">
        <v>97</v>
      </c>
      <c r="D88" s="99"/>
      <c r="E88" s="26">
        <f>SUM(E11:E87)</f>
        <v>3257395.27</v>
      </c>
      <c r="F88" s="26">
        <f>F81+F82+F83+F84+F85+F86+F87</f>
        <v>1658354.23</v>
      </c>
      <c r="G88" s="27">
        <f>+E10+E88-F88</f>
        <v>33368392.48</v>
      </c>
    </row>
    <row r="89" spans="1:7" s="72" customFormat="1" ht="15.75" customHeight="1" x14ac:dyDescent="0.25">
      <c r="A89" s="61" t="s">
        <v>10</v>
      </c>
      <c r="B89" s="62"/>
      <c r="C89" s="63"/>
      <c r="D89" s="64"/>
      <c r="E89" s="65"/>
      <c r="F89" s="65"/>
      <c r="G89" s="66"/>
    </row>
    <row r="90" spans="1:7" s="72" customFormat="1" ht="15.75" customHeight="1" x14ac:dyDescent="0.25">
      <c r="A90" s="67"/>
      <c r="B90" s="67"/>
      <c r="C90" s="68"/>
      <c r="D90" s="69"/>
      <c r="E90" s="70"/>
      <c r="F90" s="70"/>
      <c r="G90" s="71"/>
    </row>
    <row r="91" spans="1:7" s="72" customFormat="1" ht="15.75" customHeight="1" x14ac:dyDescent="0.25">
      <c r="A91" s="73"/>
      <c r="B91" s="73"/>
      <c r="C91" s="74"/>
      <c r="D91" s="75"/>
      <c r="E91" s="87"/>
      <c r="F91" s="79"/>
      <c r="G91" s="77"/>
    </row>
    <row r="92" spans="1:7" s="72" customFormat="1" ht="15.75" customHeight="1" x14ac:dyDescent="0.25">
      <c r="A92" s="73"/>
      <c r="B92" s="73"/>
      <c r="C92" s="78" t="s">
        <v>82</v>
      </c>
      <c r="D92" s="76" t="s">
        <v>83</v>
      </c>
      <c r="E92" s="79" t="s">
        <v>93</v>
      </c>
      <c r="F92" s="87"/>
      <c r="G92" s="77"/>
    </row>
    <row r="93" spans="1:7" s="72" customFormat="1" ht="15.75" customHeight="1" x14ac:dyDescent="0.2">
      <c r="A93" s="67"/>
      <c r="B93" s="67"/>
      <c r="C93" s="68" t="s">
        <v>79</v>
      </c>
      <c r="D93" s="53"/>
      <c r="E93" s="98" t="s">
        <v>84</v>
      </c>
      <c r="F93" s="80"/>
      <c r="G93" s="71"/>
    </row>
    <row r="94" spans="1:7" s="72" customFormat="1" ht="15.75" customHeight="1" x14ac:dyDescent="0.25">
      <c r="A94" s="67"/>
      <c r="B94" s="67"/>
      <c r="C94" s="68"/>
      <c r="D94" s="53"/>
      <c r="E94" s="86"/>
      <c r="F94" s="79"/>
      <c r="G94" s="71"/>
    </row>
    <row r="95" spans="1:7" ht="21.95" customHeight="1" x14ac:dyDescent="0.25"/>
    <row r="96" spans="1:7" ht="21.95" customHeight="1" x14ac:dyDescent="0.25"/>
    <row r="97" ht="21.95" customHeight="1" x14ac:dyDescent="0.25"/>
    <row r="98" ht="21.95" customHeight="1" x14ac:dyDescent="0.25"/>
    <row r="99" ht="21.95" customHeight="1" x14ac:dyDescent="0.25"/>
    <row r="104" ht="21.95" customHeight="1" x14ac:dyDescent="0.25"/>
    <row r="106" ht="21.95" customHeight="1" x14ac:dyDescent="0.25"/>
    <row r="107" ht="21.95" customHeight="1" x14ac:dyDescent="0.25"/>
    <row r="108" ht="21.95" customHeight="1" x14ac:dyDescent="0.25"/>
    <row r="109" ht="21.95" customHeight="1" x14ac:dyDescent="0.25"/>
    <row r="110" ht="21.95" customHeight="1" x14ac:dyDescent="0.25"/>
    <row r="112" ht="21.95" customHeight="1" x14ac:dyDescent="0.25"/>
    <row r="113" ht="21.95" customHeight="1" x14ac:dyDescent="0.25"/>
    <row r="114" ht="21.95" customHeight="1" x14ac:dyDescent="0.25"/>
    <row r="115" ht="21.95" customHeight="1" x14ac:dyDescent="0.25"/>
    <row r="116" ht="21.95" customHeight="1" x14ac:dyDescent="0.25"/>
    <row r="117" ht="21.95" customHeight="1" x14ac:dyDescent="0.25"/>
    <row r="121" ht="21.95" customHeight="1" x14ac:dyDescent="0.25"/>
    <row r="122" ht="21.95" customHeight="1" x14ac:dyDescent="0.25"/>
    <row r="123" ht="21.95" customHeight="1" x14ac:dyDescent="0.25"/>
    <row r="129" spans="1:7" hidden="1" x14ac:dyDescent="0.25"/>
    <row r="130" spans="1:7" s="22" customFormat="1" ht="32.1" customHeight="1" x14ac:dyDescent="0.25">
      <c r="A130" s="9"/>
      <c r="B130" s="5"/>
      <c r="C130" s="8"/>
      <c r="D130" s="1"/>
      <c r="E130" s="1"/>
      <c r="F130" s="1"/>
      <c r="G130" s="8"/>
    </row>
    <row r="217" spans="13:13" x14ac:dyDescent="0.25">
      <c r="M217" s="1"/>
    </row>
    <row r="218" spans="13:13" x14ac:dyDescent="0.25">
      <c r="M218" s="1"/>
    </row>
    <row r="219" spans="13:13" x14ac:dyDescent="0.25">
      <c r="M219" s="7"/>
    </row>
  </sheetData>
  <mergeCells count="3">
    <mergeCell ref="A3:G3"/>
    <mergeCell ref="A5:G5"/>
    <mergeCell ref="A7:G7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13" fitToHeight="13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7" t="s">
        <v>12</v>
      </c>
      <c r="B1" s="16" t="s">
        <v>16</v>
      </c>
      <c r="C1" s="13" t="s">
        <v>44</v>
      </c>
      <c r="D1" s="13"/>
      <c r="E1" s="14">
        <v>29600</v>
      </c>
    </row>
    <row r="2" spans="1:5" x14ac:dyDescent="0.25">
      <c r="A2" s="17" t="s">
        <v>12</v>
      </c>
      <c r="B2" s="16" t="s">
        <v>17</v>
      </c>
      <c r="C2" s="13" t="s">
        <v>11</v>
      </c>
      <c r="D2" s="13"/>
      <c r="E2" s="14">
        <v>49960.160000000003</v>
      </c>
    </row>
    <row r="3" spans="1:5" x14ac:dyDescent="0.25">
      <c r="A3" s="17" t="s">
        <v>12</v>
      </c>
      <c r="B3" s="16" t="s">
        <v>18</v>
      </c>
      <c r="C3" s="13" t="s">
        <v>52</v>
      </c>
      <c r="D3" s="13"/>
      <c r="E3" s="14">
        <v>29600</v>
      </c>
    </row>
    <row r="4" spans="1:5" x14ac:dyDescent="0.25">
      <c r="A4" s="17" t="s">
        <v>13</v>
      </c>
      <c r="B4" s="16" t="s">
        <v>19</v>
      </c>
      <c r="C4" s="13" t="s">
        <v>47</v>
      </c>
      <c r="D4" s="13"/>
      <c r="E4" s="14">
        <v>106991.74</v>
      </c>
    </row>
    <row r="5" spans="1:5" x14ac:dyDescent="0.25">
      <c r="A5" s="17" t="s">
        <v>14</v>
      </c>
      <c r="B5" s="16" t="s">
        <v>20</v>
      </c>
      <c r="C5" s="13" t="s">
        <v>51</v>
      </c>
      <c r="D5" s="13"/>
      <c r="E5" s="14">
        <v>30000</v>
      </c>
    </row>
    <row r="6" spans="1:5" x14ac:dyDescent="0.25">
      <c r="A6" s="17" t="s">
        <v>14</v>
      </c>
      <c r="B6" s="16" t="s">
        <v>21</v>
      </c>
      <c r="C6" s="13" t="s">
        <v>50</v>
      </c>
      <c r="D6" s="13"/>
      <c r="E6" s="14">
        <v>30000</v>
      </c>
    </row>
    <row r="7" spans="1:5" x14ac:dyDescent="0.25">
      <c r="A7" s="17" t="s">
        <v>14</v>
      </c>
      <c r="B7" s="16" t="s">
        <v>22</v>
      </c>
      <c r="C7" s="13" t="s">
        <v>49</v>
      </c>
      <c r="D7" s="13"/>
      <c r="E7" s="14">
        <v>30000</v>
      </c>
    </row>
    <row r="8" spans="1:5" x14ac:dyDescent="0.25">
      <c r="A8" s="17" t="s">
        <v>14</v>
      </c>
      <c r="B8" s="16" t="s">
        <v>23</v>
      </c>
      <c r="C8" s="13" t="s">
        <v>48</v>
      </c>
      <c r="D8" s="13"/>
      <c r="E8" s="14">
        <v>30000</v>
      </c>
    </row>
    <row r="9" spans="1:5" x14ac:dyDescent="0.25">
      <c r="A9" s="17" t="s">
        <v>14</v>
      </c>
      <c r="B9" s="16" t="s">
        <v>24</v>
      </c>
      <c r="C9" s="13" t="s">
        <v>47</v>
      </c>
      <c r="D9" s="13"/>
      <c r="E9" s="14">
        <v>30000</v>
      </c>
    </row>
    <row r="10" spans="1:5" x14ac:dyDescent="0.25">
      <c r="A10" s="17" t="s">
        <v>14</v>
      </c>
      <c r="B10" s="16" t="s">
        <v>25</v>
      </c>
      <c r="C10" s="13" t="s">
        <v>46</v>
      </c>
      <c r="D10" s="13"/>
      <c r="E10" s="14">
        <v>29118.39</v>
      </c>
    </row>
    <row r="11" spans="1:5" x14ac:dyDescent="0.25">
      <c r="A11" s="17" t="s">
        <v>14</v>
      </c>
      <c r="B11" s="16" t="s">
        <v>26</v>
      </c>
      <c r="C11" s="13" t="s">
        <v>45</v>
      </c>
      <c r="D11" s="13"/>
      <c r="E11" s="14">
        <v>213873.34</v>
      </c>
    </row>
    <row r="12" spans="1:5" x14ac:dyDescent="0.25">
      <c r="A12" s="17" t="s">
        <v>55</v>
      </c>
      <c r="B12" s="16" t="s">
        <v>27</v>
      </c>
      <c r="C12" s="13" t="s">
        <v>61</v>
      </c>
      <c r="D12" s="13"/>
      <c r="E12" s="14">
        <v>15017.95</v>
      </c>
    </row>
    <row r="13" spans="1:5" x14ac:dyDescent="0.25">
      <c r="A13" s="17" t="s">
        <v>55</v>
      </c>
      <c r="B13" s="16" t="s">
        <v>28</v>
      </c>
      <c r="C13" s="13" t="s">
        <v>62</v>
      </c>
      <c r="D13" s="13"/>
      <c r="E13" s="14">
        <v>30000</v>
      </c>
    </row>
    <row r="14" spans="1:5" x14ac:dyDescent="0.25">
      <c r="A14" s="17" t="s">
        <v>55</v>
      </c>
      <c r="B14" s="16" t="s">
        <v>29</v>
      </c>
      <c r="C14" s="13" t="s">
        <v>63</v>
      </c>
      <c r="D14" s="13"/>
      <c r="E14" s="14">
        <v>30000</v>
      </c>
    </row>
    <row r="15" spans="1:5" ht="38.25" x14ac:dyDescent="0.25">
      <c r="A15" s="17" t="s">
        <v>55</v>
      </c>
      <c r="B15" s="16" t="s">
        <v>30</v>
      </c>
      <c r="C15" s="13" t="s">
        <v>50</v>
      </c>
      <c r="D15" s="15" t="s">
        <v>60</v>
      </c>
      <c r="E15" s="14">
        <v>30000</v>
      </c>
    </row>
    <row r="16" spans="1:5" ht="38.25" x14ac:dyDescent="0.25">
      <c r="A16" s="17" t="s">
        <v>55</v>
      </c>
      <c r="B16" s="16" t="s">
        <v>31</v>
      </c>
      <c r="C16" s="13" t="s">
        <v>49</v>
      </c>
      <c r="D16" s="15" t="s">
        <v>60</v>
      </c>
      <c r="E16" s="14">
        <v>30000</v>
      </c>
    </row>
    <row r="17" spans="1:5" ht="38.25" x14ac:dyDescent="0.25">
      <c r="A17" s="17" t="s">
        <v>55</v>
      </c>
      <c r="B17" s="16" t="s">
        <v>32</v>
      </c>
      <c r="C17" s="13" t="s">
        <v>62</v>
      </c>
      <c r="D17" s="15" t="s">
        <v>60</v>
      </c>
      <c r="E17" s="14">
        <v>30000</v>
      </c>
    </row>
    <row r="18" spans="1:5" x14ac:dyDescent="0.25">
      <c r="A18" s="17" t="s">
        <v>55</v>
      </c>
      <c r="B18" s="16" t="s">
        <v>33</v>
      </c>
      <c r="C18" s="13" t="s">
        <v>50</v>
      </c>
      <c r="D18" s="13"/>
      <c r="E18" s="14">
        <v>30000</v>
      </c>
    </row>
    <row r="19" spans="1:5" x14ac:dyDescent="0.25">
      <c r="A19" s="17" t="s">
        <v>55</v>
      </c>
      <c r="B19" s="16" t="s">
        <v>34</v>
      </c>
      <c r="C19" s="13" t="s">
        <v>49</v>
      </c>
      <c r="D19" s="13"/>
      <c r="E19" s="14">
        <v>30000</v>
      </c>
    </row>
    <row r="20" spans="1:5" x14ac:dyDescent="0.25">
      <c r="A20" s="17" t="s">
        <v>55</v>
      </c>
      <c r="B20" s="16" t="s">
        <v>35</v>
      </c>
      <c r="C20" s="13" t="s">
        <v>64</v>
      </c>
      <c r="D20" s="13"/>
      <c r="E20" s="14">
        <v>30000</v>
      </c>
    </row>
    <row r="21" spans="1:5" x14ac:dyDescent="0.25">
      <c r="A21" s="17" t="s">
        <v>55</v>
      </c>
      <c r="B21" s="16" t="s">
        <v>36</v>
      </c>
      <c r="C21" s="13" t="s">
        <v>65</v>
      </c>
      <c r="D21" s="13"/>
      <c r="E21" s="14">
        <v>29600</v>
      </c>
    </row>
    <row r="22" spans="1:5" x14ac:dyDescent="0.25">
      <c r="A22" s="17" t="s">
        <v>56</v>
      </c>
      <c r="B22" s="16" t="s">
        <v>37</v>
      </c>
      <c r="C22" s="13" t="s">
        <v>53</v>
      </c>
      <c r="D22" s="13"/>
      <c r="E22" s="14">
        <v>2705</v>
      </c>
    </row>
    <row r="23" spans="1:5" x14ac:dyDescent="0.25">
      <c r="A23" s="17" t="s">
        <v>57</v>
      </c>
      <c r="B23" s="16" t="s">
        <v>38</v>
      </c>
      <c r="C23" s="13" t="s">
        <v>46</v>
      </c>
      <c r="D23" s="13"/>
      <c r="E23" s="14">
        <v>30163.58</v>
      </c>
    </row>
    <row r="24" spans="1:5" x14ac:dyDescent="0.25">
      <c r="A24" s="17" t="s">
        <v>57</v>
      </c>
      <c r="B24" s="16" t="s">
        <v>39</v>
      </c>
      <c r="C24" s="13" t="s">
        <v>66</v>
      </c>
      <c r="D24" s="13"/>
      <c r="E24" s="14">
        <v>119999.7</v>
      </c>
    </row>
    <row r="25" spans="1:5" x14ac:dyDescent="0.25">
      <c r="A25" s="17" t="s">
        <v>15</v>
      </c>
      <c r="B25" s="16" t="s">
        <v>40</v>
      </c>
      <c r="C25" s="13" t="s">
        <v>67</v>
      </c>
      <c r="D25" s="13"/>
      <c r="E25" s="14">
        <v>29962</v>
      </c>
    </row>
    <row r="26" spans="1:5" x14ac:dyDescent="0.25">
      <c r="A26" s="17" t="s">
        <v>58</v>
      </c>
      <c r="B26" s="16" t="s">
        <v>41</v>
      </c>
      <c r="C26" s="13" t="s">
        <v>54</v>
      </c>
      <c r="D26" s="13"/>
      <c r="E26" s="14">
        <v>25324.13</v>
      </c>
    </row>
    <row r="27" spans="1:5" x14ac:dyDescent="0.25">
      <c r="A27" s="17" t="s">
        <v>58</v>
      </c>
      <c r="B27" s="16" t="s">
        <v>42</v>
      </c>
      <c r="C27" s="13" t="s">
        <v>45</v>
      </c>
      <c r="D27" s="13"/>
      <c r="E27" s="14">
        <v>213973.61</v>
      </c>
    </row>
    <row r="28" spans="1:5" ht="38.25" x14ac:dyDescent="0.25">
      <c r="A28" s="17" t="s">
        <v>58</v>
      </c>
      <c r="B28" s="16" t="s">
        <v>43</v>
      </c>
      <c r="C28" s="13" t="s">
        <v>47</v>
      </c>
      <c r="D28" s="15" t="s">
        <v>59</v>
      </c>
      <c r="E28" s="14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8">
        <v>1500</v>
      </c>
    </row>
    <row r="3" spans="3:3" x14ac:dyDescent="0.25">
      <c r="C3" s="18">
        <v>6000</v>
      </c>
    </row>
    <row r="4" spans="3:3" x14ac:dyDescent="0.25">
      <c r="C4" s="18">
        <v>500</v>
      </c>
    </row>
    <row r="5" spans="3:3" x14ac:dyDescent="0.25">
      <c r="C5" s="18">
        <v>1500</v>
      </c>
    </row>
    <row r="6" spans="3:3" x14ac:dyDescent="0.25">
      <c r="C6" s="18">
        <v>4000</v>
      </c>
    </row>
    <row r="7" spans="3:3" x14ac:dyDescent="0.25">
      <c r="C7" s="18">
        <v>5000</v>
      </c>
    </row>
    <row r="8" spans="3:3" x14ac:dyDescent="0.25">
      <c r="C8" s="18">
        <v>2500</v>
      </c>
    </row>
    <row r="9" spans="3:3" x14ac:dyDescent="0.25">
      <c r="C9" s="18">
        <v>500</v>
      </c>
    </row>
    <row r="10" spans="3:3" x14ac:dyDescent="0.25">
      <c r="C10" s="18">
        <v>500</v>
      </c>
    </row>
    <row r="11" spans="3:3" x14ac:dyDescent="0.25">
      <c r="C11" s="18">
        <v>500</v>
      </c>
    </row>
    <row r="12" spans="3:3" x14ac:dyDescent="0.25">
      <c r="C12" s="18">
        <v>1500</v>
      </c>
    </row>
    <row r="13" spans="3:3" x14ac:dyDescent="0.25">
      <c r="C13" s="18">
        <v>500</v>
      </c>
    </row>
    <row r="14" spans="3:3" x14ac:dyDescent="0.25">
      <c r="C14" s="18">
        <v>4500</v>
      </c>
    </row>
    <row r="15" spans="3:3" x14ac:dyDescent="0.25">
      <c r="C15" s="18">
        <v>500</v>
      </c>
    </row>
    <row r="16" spans="3:3" x14ac:dyDescent="0.25">
      <c r="C16" s="18">
        <v>1000</v>
      </c>
    </row>
    <row r="17" spans="3:3" x14ac:dyDescent="0.25">
      <c r="C17" s="18">
        <v>9000</v>
      </c>
    </row>
    <row r="18" spans="3:3" x14ac:dyDescent="0.25">
      <c r="C18" s="18">
        <v>3000</v>
      </c>
    </row>
    <row r="19" spans="3:3" x14ac:dyDescent="0.25">
      <c r="C19" s="18">
        <v>1000</v>
      </c>
    </row>
    <row r="20" spans="3:3" x14ac:dyDescent="0.25">
      <c r="C20" s="18">
        <v>500</v>
      </c>
    </row>
    <row r="21" spans="3:3" x14ac:dyDescent="0.25">
      <c r="C21" s="18">
        <v>8000</v>
      </c>
    </row>
    <row r="22" spans="3:3" x14ac:dyDescent="0.25">
      <c r="C22" s="18">
        <v>3000</v>
      </c>
    </row>
    <row r="23" spans="3:3" x14ac:dyDescent="0.25">
      <c r="C23" s="18">
        <v>500</v>
      </c>
    </row>
    <row r="24" spans="3:3" x14ac:dyDescent="0.25">
      <c r="C24" s="18">
        <v>1000</v>
      </c>
    </row>
    <row r="25" spans="3:3" x14ac:dyDescent="0.25">
      <c r="C25" s="18">
        <v>3500</v>
      </c>
    </row>
    <row r="26" spans="3:3" x14ac:dyDescent="0.25">
      <c r="C26" s="18">
        <v>500</v>
      </c>
    </row>
    <row r="27" spans="3:3" x14ac:dyDescent="0.25">
      <c r="C27" s="18">
        <v>4500</v>
      </c>
    </row>
    <row r="28" spans="3:3" x14ac:dyDescent="0.25">
      <c r="C28" s="18">
        <v>7000</v>
      </c>
    </row>
    <row r="29" spans="3:3" x14ac:dyDescent="0.25">
      <c r="C29" s="18">
        <v>16760.29</v>
      </c>
    </row>
    <row r="30" spans="3:3" x14ac:dyDescent="0.25">
      <c r="C30" s="18">
        <v>500</v>
      </c>
    </row>
    <row r="31" spans="3:3" x14ac:dyDescent="0.25">
      <c r="C31" s="18">
        <v>500</v>
      </c>
    </row>
    <row r="32" spans="3:3" x14ac:dyDescent="0.25">
      <c r="C32" s="18">
        <v>5500</v>
      </c>
    </row>
    <row r="33" spans="3:3" x14ac:dyDescent="0.25">
      <c r="C33" s="18">
        <v>4000</v>
      </c>
    </row>
    <row r="34" spans="3:3" x14ac:dyDescent="0.25">
      <c r="C34" s="18">
        <v>5000</v>
      </c>
    </row>
    <row r="35" spans="3:3" x14ac:dyDescent="0.25">
      <c r="C35" s="18">
        <v>10000</v>
      </c>
    </row>
    <row r="36" spans="3:3" x14ac:dyDescent="0.25">
      <c r="C36" s="18">
        <v>500</v>
      </c>
    </row>
    <row r="37" spans="3:3" x14ac:dyDescent="0.25">
      <c r="C37" s="18">
        <v>3500</v>
      </c>
    </row>
    <row r="38" spans="3:3" x14ac:dyDescent="0.25">
      <c r="C38" s="18">
        <v>1000</v>
      </c>
    </row>
    <row r="39" spans="3:3" x14ac:dyDescent="0.25">
      <c r="C39" s="18">
        <v>7500</v>
      </c>
    </row>
    <row r="40" spans="3:3" x14ac:dyDescent="0.25">
      <c r="C40" s="18">
        <v>4500</v>
      </c>
    </row>
    <row r="41" spans="3:3" x14ac:dyDescent="0.25">
      <c r="C41" s="18">
        <v>500</v>
      </c>
    </row>
    <row r="42" spans="3:3" x14ac:dyDescent="0.25">
      <c r="C42" s="18">
        <v>2500</v>
      </c>
    </row>
    <row r="43" spans="3:3" x14ac:dyDescent="0.25">
      <c r="C43" s="18">
        <v>500</v>
      </c>
    </row>
    <row r="44" spans="3:3" x14ac:dyDescent="0.25">
      <c r="C44" s="18">
        <v>500</v>
      </c>
    </row>
    <row r="45" spans="3:3" x14ac:dyDescent="0.25">
      <c r="C45" s="18">
        <v>500</v>
      </c>
    </row>
    <row r="46" spans="3:3" x14ac:dyDescent="0.25">
      <c r="C46" s="18">
        <v>8000</v>
      </c>
    </row>
    <row r="47" spans="3:3" x14ac:dyDescent="0.25">
      <c r="C47" s="18">
        <v>4000</v>
      </c>
    </row>
    <row r="48" spans="3:3" x14ac:dyDescent="0.25">
      <c r="C48" s="18">
        <v>1000</v>
      </c>
    </row>
    <row r="49" spans="3:3" x14ac:dyDescent="0.25">
      <c r="C49" s="18">
        <v>500</v>
      </c>
    </row>
    <row r="50" spans="3:3" x14ac:dyDescent="0.25">
      <c r="C50" s="18">
        <v>10500</v>
      </c>
    </row>
    <row r="51" spans="3:3" x14ac:dyDescent="0.25">
      <c r="C51" s="20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1" t="s">
        <v>68</v>
      </c>
      <c r="C2" s="21" t="s">
        <v>69</v>
      </c>
    </row>
    <row r="3" spans="2:3" x14ac:dyDescent="0.25">
      <c r="B3" s="18">
        <v>1050</v>
      </c>
      <c r="C3" s="18">
        <v>1500</v>
      </c>
    </row>
    <row r="4" spans="2:3" x14ac:dyDescent="0.25">
      <c r="B4" s="18">
        <v>18000</v>
      </c>
      <c r="C4" s="18">
        <v>6000</v>
      </c>
    </row>
    <row r="5" spans="2:3" x14ac:dyDescent="0.25">
      <c r="B5" s="18">
        <v>160000</v>
      </c>
      <c r="C5" s="18">
        <v>500</v>
      </c>
    </row>
    <row r="6" spans="2:3" x14ac:dyDescent="0.25">
      <c r="B6" s="18">
        <v>42500</v>
      </c>
      <c r="C6" s="18">
        <v>1500</v>
      </c>
    </row>
    <row r="7" spans="2:3" x14ac:dyDescent="0.25">
      <c r="B7" s="18">
        <v>350</v>
      </c>
      <c r="C7" s="18">
        <v>4000</v>
      </c>
    </row>
    <row r="8" spans="2:3" x14ac:dyDescent="0.25">
      <c r="B8" s="18">
        <v>30000</v>
      </c>
      <c r="C8" s="18">
        <v>5000</v>
      </c>
    </row>
    <row r="9" spans="2:3" x14ac:dyDescent="0.25">
      <c r="B9" s="18">
        <v>4200</v>
      </c>
      <c r="C9" s="18">
        <v>2500</v>
      </c>
    </row>
    <row r="10" spans="2:3" x14ac:dyDescent="0.25">
      <c r="B10" s="18">
        <v>63000</v>
      </c>
      <c r="C10" s="18">
        <v>500</v>
      </c>
    </row>
    <row r="11" spans="2:3" x14ac:dyDescent="0.25">
      <c r="B11" s="18">
        <v>30000</v>
      </c>
      <c r="C11" s="18">
        <v>500</v>
      </c>
    </row>
    <row r="12" spans="2:3" x14ac:dyDescent="0.25">
      <c r="B12" s="18">
        <v>295000</v>
      </c>
      <c r="C12" s="18">
        <v>500</v>
      </c>
    </row>
    <row r="13" spans="2:3" x14ac:dyDescent="0.25">
      <c r="B13" s="18">
        <v>7000</v>
      </c>
      <c r="C13" s="18">
        <v>1500</v>
      </c>
    </row>
    <row r="14" spans="2:3" x14ac:dyDescent="0.25">
      <c r="B14" s="18">
        <v>10000</v>
      </c>
      <c r="C14" s="18">
        <v>500</v>
      </c>
    </row>
    <row r="15" spans="2:3" x14ac:dyDescent="0.25">
      <c r="B15" s="18">
        <v>7000</v>
      </c>
      <c r="C15" s="18">
        <v>4500</v>
      </c>
    </row>
    <row r="16" spans="2:3" x14ac:dyDescent="0.25">
      <c r="B16" s="18">
        <v>673770.92</v>
      </c>
      <c r="C16" s="18">
        <v>500</v>
      </c>
    </row>
    <row r="17" spans="2:3" x14ac:dyDescent="0.25">
      <c r="B17" s="18">
        <v>150000</v>
      </c>
      <c r="C17" s="18">
        <v>1000</v>
      </c>
    </row>
    <row r="18" spans="2:3" x14ac:dyDescent="0.25">
      <c r="B18" s="18">
        <v>20000</v>
      </c>
      <c r="C18" s="18">
        <v>9000</v>
      </c>
    </row>
    <row r="19" spans="2:3" x14ac:dyDescent="0.25">
      <c r="B19" s="18">
        <v>36000</v>
      </c>
      <c r="C19" s="18">
        <v>3000</v>
      </c>
    </row>
    <row r="20" spans="2:3" x14ac:dyDescent="0.25">
      <c r="B20" s="18">
        <v>3000</v>
      </c>
      <c r="C20" s="18">
        <v>1000</v>
      </c>
    </row>
    <row r="21" spans="2:3" x14ac:dyDescent="0.25">
      <c r="B21" s="18">
        <v>4500</v>
      </c>
      <c r="C21" s="18">
        <v>500</v>
      </c>
    </row>
    <row r="22" spans="2:3" x14ac:dyDescent="0.25">
      <c r="B22" s="18">
        <v>59900.43</v>
      </c>
      <c r="C22" s="18">
        <v>8000</v>
      </c>
    </row>
    <row r="23" spans="2:3" x14ac:dyDescent="0.25">
      <c r="B23" s="18">
        <v>62000</v>
      </c>
      <c r="C23" s="18">
        <v>3000</v>
      </c>
    </row>
    <row r="24" spans="2:3" x14ac:dyDescent="0.25">
      <c r="B24" s="18">
        <v>50000</v>
      </c>
      <c r="C24" s="18">
        <v>500</v>
      </c>
    </row>
    <row r="25" spans="2:3" x14ac:dyDescent="0.25">
      <c r="B25" s="18">
        <v>80000</v>
      </c>
      <c r="C25" s="18">
        <v>1000</v>
      </c>
    </row>
    <row r="26" spans="2:3" x14ac:dyDescent="0.25">
      <c r="B26" s="18">
        <v>3500</v>
      </c>
      <c r="C26" s="18">
        <v>3500</v>
      </c>
    </row>
    <row r="27" spans="2:3" x14ac:dyDescent="0.25">
      <c r="B27" s="18">
        <v>1400</v>
      </c>
      <c r="C27" s="18">
        <v>500</v>
      </c>
    </row>
    <row r="28" spans="2:3" x14ac:dyDescent="0.25">
      <c r="B28" s="18">
        <v>10000</v>
      </c>
      <c r="C28" s="18">
        <v>4500</v>
      </c>
    </row>
    <row r="29" spans="2:3" x14ac:dyDescent="0.25">
      <c r="B29" s="18">
        <v>5700</v>
      </c>
      <c r="C29" s="18">
        <v>7000</v>
      </c>
    </row>
    <row r="30" spans="2:3" x14ac:dyDescent="0.25">
      <c r="B30" s="18">
        <v>20000</v>
      </c>
      <c r="C30" s="18">
        <v>16760.29</v>
      </c>
    </row>
    <row r="31" spans="2:3" x14ac:dyDescent="0.25">
      <c r="B31" s="18">
        <v>18250</v>
      </c>
      <c r="C31" s="18">
        <v>500</v>
      </c>
    </row>
    <row r="32" spans="2:3" x14ac:dyDescent="0.25">
      <c r="B32" s="18">
        <v>10500</v>
      </c>
      <c r="C32" s="18">
        <v>500</v>
      </c>
    </row>
    <row r="33" spans="2:3" x14ac:dyDescent="0.25">
      <c r="B33" s="18">
        <v>33000</v>
      </c>
      <c r="C33" s="18">
        <v>5500</v>
      </c>
    </row>
    <row r="34" spans="2:3" x14ac:dyDescent="0.25">
      <c r="B34" s="18">
        <v>3000</v>
      </c>
      <c r="C34" s="18">
        <v>4000</v>
      </c>
    </row>
    <row r="35" spans="2:3" x14ac:dyDescent="0.25">
      <c r="B35" s="18">
        <v>3000</v>
      </c>
      <c r="C35" s="18">
        <v>5000</v>
      </c>
    </row>
    <row r="36" spans="2:3" x14ac:dyDescent="0.25">
      <c r="B36" s="18">
        <v>16000</v>
      </c>
      <c r="C36" s="18">
        <v>10000</v>
      </c>
    </row>
    <row r="37" spans="2:3" x14ac:dyDescent="0.25">
      <c r="B37" s="18">
        <v>3150</v>
      </c>
      <c r="C37" s="18">
        <v>500</v>
      </c>
    </row>
    <row r="38" spans="2:3" x14ac:dyDescent="0.25">
      <c r="B38" s="18">
        <v>1400</v>
      </c>
      <c r="C38" s="18">
        <v>3500</v>
      </c>
    </row>
    <row r="39" spans="2:3" x14ac:dyDescent="0.25">
      <c r="B39" s="18">
        <v>24394</v>
      </c>
      <c r="C39" s="18">
        <v>1000</v>
      </c>
    </row>
    <row r="40" spans="2:3" x14ac:dyDescent="0.25">
      <c r="B40" s="18">
        <v>57250</v>
      </c>
      <c r="C40" s="18">
        <v>7500</v>
      </c>
    </row>
    <row r="41" spans="2:3" x14ac:dyDescent="0.25">
      <c r="B41" s="18">
        <v>27068</v>
      </c>
      <c r="C41" s="18">
        <v>4500</v>
      </c>
    </row>
    <row r="42" spans="2:3" x14ac:dyDescent="0.25">
      <c r="B42" s="18">
        <v>2100</v>
      </c>
      <c r="C42" s="18">
        <v>500</v>
      </c>
    </row>
    <row r="43" spans="2:3" x14ac:dyDescent="0.25">
      <c r="B43" s="18">
        <v>9510</v>
      </c>
      <c r="C43" s="18">
        <v>2500</v>
      </c>
    </row>
    <row r="44" spans="2:3" x14ac:dyDescent="0.25">
      <c r="B44" s="18">
        <v>18616</v>
      </c>
      <c r="C44" s="18">
        <v>500</v>
      </c>
    </row>
    <row r="45" spans="2:3" x14ac:dyDescent="0.25">
      <c r="B45" s="18">
        <v>4397</v>
      </c>
      <c r="C45" s="18">
        <v>500</v>
      </c>
    </row>
    <row r="46" spans="2:3" x14ac:dyDescent="0.25">
      <c r="B46" s="18">
        <v>24327</v>
      </c>
      <c r="C46" s="18">
        <v>500</v>
      </c>
    </row>
    <row r="47" spans="2:3" x14ac:dyDescent="0.25">
      <c r="B47" s="18">
        <v>60000</v>
      </c>
      <c r="C47" s="18">
        <v>8000</v>
      </c>
    </row>
    <row r="48" spans="2:3" x14ac:dyDescent="0.25">
      <c r="B48" s="18">
        <v>204400</v>
      </c>
      <c r="C48" s="18">
        <v>4000</v>
      </c>
    </row>
    <row r="49" spans="2:3" x14ac:dyDescent="0.25">
      <c r="B49" s="18">
        <v>28001</v>
      </c>
      <c r="C49" s="18">
        <v>1000</v>
      </c>
    </row>
    <row r="50" spans="2:3" x14ac:dyDescent="0.25">
      <c r="B50" s="18">
        <v>8416</v>
      </c>
      <c r="C50" s="18">
        <v>500</v>
      </c>
    </row>
    <row r="51" spans="2:3" x14ac:dyDescent="0.25">
      <c r="B51" s="18">
        <v>12518</v>
      </c>
      <c r="C51" s="18">
        <v>10500</v>
      </c>
    </row>
    <row r="52" spans="2:3" x14ac:dyDescent="0.25">
      <c r="B52" s="18">
        <v>21946</v>
      </c>
      <c r="C52" s="20">
        <f>SUM(C3:C51)</f>
        <v>159760.29</v>
      </c>
    </row>
    <row r="53" spans="2:3" x14ac:dyDescent="0.25">
      <c r="B53" s="18">
        <v>16055</v>
      </c>
    </row>
    <row r="54" spans="2:3" x14ac:dyDescent="0.25">
      <c r="B54" s="18">
        <v>4150</v>
      </c>
    </row>
    <row r="55" spans="2:3" x14ac:dyDescent="0.25">
      <c r="B55" s="18">
        <v>7500</v>
      </c>
    </row>
    <row r="56" spans="2:3" x14ac:dyDescent="0.25">
      <c r="B56" s="18">
        <v>1500</v>
      </c>
    </row>
    <row r="57" spans="2:3" x14ac:dyDescent="0.25">
      <c r="B57" s="18">
        <v>32798</v>
      </c>
    </row>
    <row r="58" spans="2:3" x14ac:dyDescent="0.25">
      <c r="B58" s="18">
        <v>2100</v>
      </c>
    </row>
    <row r="59" spans="2:3" x14ac:dyDescent="0.25">
      <c r="B59" s="18">
        <v>30000</v>
      </c>
    </row>
    <row r="60" spans="2:3" x14ac:dyDescent="0.25">
      <c r="B60" s="18">
        <v>197100</v>
      </c>
    </row>
    <row r="61" spans="2:3" x14ac:dyDescent="0.25">
      <c r="B61" s="18">
        <v>25000</v>
      </c>
    </row>
    <row r="62" spans="2:3" x14ac:dyDescent="0.25">
      <c r="B62" s="18">
        <v>76975.240000000005</v>
      </c>
    </row>
    <row r="63" spans="2:3" x14ac:dyDescent="0.25">
      <c r="B63" s="18">
        <v>350</v>
      </c>
    </row>
    <row r="64" spans="2:3" x14ac:dyDescent="0.25">
      <c r="B64" s="18">
        <v>170150</v>
      </c>
    </row>
    <row r="65" spans="2:2" x14ac:dyDescent="0.25">
      <c r="B65" s="18">
        <v>667006.41</v>
      </c>
    </row>
    <row r="66" spans="2:2" x14ac:dyDescent="0.25">
      <c r="B66" s="18">
        <v>3267</v>
      </c>
    </row>
    <row r="67" spans="2:2" x14ac:dyDescent="0.25">
      <c r="B67" s="18">
        <v>56500</v>
      </c>
    </row>
    <row r="68" spans="2:2" x14ac:dyDescent="0.25">
      <c r="B68" s="18">
        <v>254650</v>
      </c>
    </row>
    <row r="69" spans="2:2" x14ac:dyDescent="0.25">
      <c r="B69" s="18">
        <v>700</v>
      </c>
    </row>
    <row r="70" spans="2:2" x14ac:dyDescent="0.25">
      <c r="B70" s="18">
        <v>13572</v>
      </c>
    </row>
    <row r="71" spans="2:2" x14ac:dyDescent="0.25">
      <c r="B71" s="18">
        <v>40000</v>
      </c>
    </row>
    <row r="72" spans="2:2" x14ac:dyDescent="0.25">
      <c r="B72" s="18">
        <v>1700000</v>
      </c>
    </row>
    <row r="73" spans="2:2" x14ac:dyDescent="0.25">
      <c r="B73" s="18">
        <v>6750</v>
      </c>
    </row>
    <row r="74" spans="2:2" x14ac:dyDescent="0.25">
      <c r="B74" s="18">
        <v>15000</v>
      </c>
    </row>
    <row r="75" spans="2:2" x14ac:dyDescent="0.25">
      <c r="B75" s="18">
        <v>152700</v>
      </c>
    </row>
    <row r="76" spans="2:2" x14ac:dyDescent="0.25">
      <c r="B76" s="18">
        <v>3000</v>
      </c>
    </row>
    <row r="77" spans="2:2" x14ac:dyDescent="0.25">
      <c r="B77" s="18">
        <v>568500</v>
      </c>
    </row>
    <row r="78" spans="2:2" x14ac:dyDescent="0.25">
      <c r="B78" s="18">
        <v>1400</v>
      </c>
    </row>
    <row r="79" spans="2:2" x14ac:dyDescent="0.25">
      <c r="B79" s="18">
        <v>250757.23</v>
      </c>
    </row>
    <row r="80" spans="2:2" x14ac:dyDescent="0.25">
      <c r="B80" s="18">
        <v>57500</v>
      </c>
    </row>
    <row r="81" spans="2:2" x14ac:dyDescent="0.25">
      <c r="B81" s="18">
        <v>700</v>
      </c>
    </row>
    <row r="82" spans="2:2" x14ac:dyDescent="0.25">
      <c r="B82" s="18">
        <v>5500</v>
      </c>
    </row>
    <row r="83" spans="2:2" x14ac:dyDescent="0.25">
      <c r="B83" s="18">
        <v>475050</v>
      </c>
    </row>
    <row r="84" spans="2:2" x14ac:dyDescent="0.25">
      <c r="B84" s="18">
        <v>10000</v>
      </c>
    </row>
    <row r="85" spans="2:2" x14ac:dyDescent="0.25">
      <c r="B85" s="18">
        <v>350</v>
      </c>
    </row>
    <row r="86" spans="2:2" x14ac:dyDescent="0.25">
      <c r="B86" s="18">
        <v>326350</v>
      </c>
    </row>
    <row r="87" spans="2:2" x14ac:dyDescent="0.25">
      <c r="B87" s="18">
        <v>685924.21</v>
      </c>
    </row>
    <row r="88" spans="2:2" x14ac:dyDescent="0.25">
      <c r="B88" s="18">
        <v>20000</v>
      </c>
    </row>
    <row r="89" spans="2:2" x14ac:dyDescent="0.25">
      <c r="B89" s="18">
        <v>49500</v>
      </c>
    </row>
    <row r="90" spans="2:2" x14ac:dyDescent="0.25">
      <c r="B90" s="18">
        <v>700</v>
      </c>
    </row>
    <row r="91" spans="2:2" x14ac:dyDescent="0.25">
      <c r="B91" s="18">
        <v>1150635.6100000001</v>
      </c>
    </row>
    <row r="92" spans="2:2" x14ac:dyDescent="0.25">
      <c r="B92" s="18">
        <v>129500</v>
      </c>
    </row>
    <row r="93" spans="2:2" x14ac:dyDescent="0.25">
      <c r="B93" s="18">
        <v>700</v>
      </c>
    </row>
    <row r="94" spans="2:2" x14ac:dyDescent="0.25">
      <c r="B94" s="18">
        <v>129400</v>
      </c>
    </row>
    <row r="95" spans="2:2" x14ac:dyDescent="0.25">
      <c r="B95" s="18">
        <v>38250</v>
      </c>
    </row>
    <row r="96" spans="2:2" x14ac:dyDescent="0.25">
      <c r="B96" s="18">
        <v>136000</v>
      </c>
    </row>
    <row r="97" spans="2:2" x14ac:dyDescent="0.25">
      <c r="B97" s="18">
        <v>621300.63</v>
      </c>
    </row>
    <row r="98" spans="2:2" x14ac:dyDescent="0.25">
      <c r="B98" s="18">
        <v>32690</v>
      </c>
    </row>
    <row r="99" spans="2:2" x14ac:dyDescent="0.25">
      <c r="B99" s="18">
        <v>32249</v>
      </c>
    </row>
    <row r="100" spans="2:2" x14ac:dyDescent="0.25">
      <c r="B100" s="18">
        <v>27160</v>
      </c>
    </row>
    <row r="101" spans="2:2" x14ac:dyDescent="0.25">
      <c r="B101" s="18">
        <v>17159</v>
      </c>
    </row>
    <row r="102" spans="2:2" x14ac:dyDescent="0.25">
      <c r="B102" s="18">
        <v>18000</v>
      </c>
    </row>
    <row r="103" spans="2:2" x14ac:dyDescent="0.25">
      <c r="B103" s="18">
        <v>1400</v>
      </c>
    </row>
    <row r="104" spans="2:2" x14ac:dyDescent="0.25">
      <c r="B104" s="18">
        <v>423400</v>
      </c>
    </row>
    <row r="105" spans="2:2" x14ac:dyDescent="0.25">
      <c r="B105" s="18">
        <v>24794</v>
      </c>
    </row>
    <row r="106" spans="2:2" x14ac:dyDescent="0.25">
      <c r="B106" s="18">
        <v>9977</v>
      </c>
    </row>
    <row r="107" spans="2:2" x14ac:dyDescent="0.25">
      <c r="B107" s="18">
        <v>3615</v>
      </c>
    </row>
    <row r="108" spans="2:2" x14ac:dyDescent="0.25">
      <c r="B108" s="18">
        <v>27692</v>
      </c>
    </row>
    <row r="109" spans="2:2" x14ac:dyDescent="0.25">
      <c r="B109" s="18">
        <v>6550</v>
      </c>
    </row>
    <row r="110" spans="2:2" x14ac:dyDescent="0.25">
      <c r="B110" s="18">
        <v>4119</v>
      </c>
    </row>
    <row r="111" spans="2:2" x14ac:dyDescent="0.25">
      <c r="B111" s="18">
        <v>8850</v>
      </c>
    </row>
    <row r="112" spans="2:2" x14ac:dyDescent="0.25">
      <c r="B112" s="18">
        <v>41850</v>
      </c>
    </row>
    <row r="113" spans="2:2" x14ac:dyDescent="0.25">
      <c r="B113" s="18">
        <v>20000</v>
      </c>
    </row>
    <row r="114" spans="2:2" x14ac:dyDescent="0.25">
      <c r="B114" s="18">
        <v>423933</v>
      </c>
    </row>
    <row r="115" spans="2:2" x14ac:dyDescent="0.25">
      <c r="B115" s="18">
        <v>174757.23</v>
      </c>
    </row>
    <row r="116" spans="2:2" x14ac:dyDescent="0.25">
      <c r="B116" s="18">
        <v>1400</v>
      </c>
    </row>
    <row r="117" spans="2:2" x14ac:dyDescent="0.25">
      <c r="B117" s="18">
        <v>1259018.04</v>
      </c>
    </row>
    <row r="118" spans="2:2" x14ac:dyDescent="0.25">
      <c r="B118" s="18">
        <v>16122</v>
      </c>
    </row>
    <row r="119" spans="2:2" x14ac:dyDescent="0.25">
      <c r="B119" s="18">
        <v>510000</v>
      </c>
    </row>
    <row r="120" spans="2:2" x14ac:dyDescent="0.25">
      <c r="B120" s="18">
        <v>249783</v>
      </c>
    </row>
    <row r="121" spans="2:2" x14ac:dyDescent="0.25">
      <c r="B121" s="18">
        <v>700</v>
      </c>
    </row>
    <row r="122" spans="2:2" x14ac:dyDescent="0.25">
      <c r="B122" s="18">
        <v>23000</v>
      </c>
    </row>
    <row r="123" spans="2:2" x14ac:dyDescent="0.25">
      <c r="B123" s="18">
        <v>9850</v>
      </c>
    </row>
    <row r="124" spans="2:2" x14ac:dyDescent="0.25">
      <c r="B124" s="18">
        <v>786172.02</v>
      </c>
    </row>
    <row r="125" spans="2:2" x14ac:dyDescent="0.25">
      <c r="B125" s="18">
        <v>241400</v>
      </c>
    </row>
    <row r="126" spans="2:2" x14ac:dyDescent="0.25">
      <c r="B126" s="18">
        <v>217555</v>
      </c>
    </row>
    <row r="127" spans="2:2" x14ac:dyDescent="0.25">
      <c r="B127" s="18">
        <v>165000</v>
      </c>
    </row>
    <row r="128" spans="2:2" x14ac:dyDescent="0.25">
      <c r="B128" s="18">
        <v>13450</v>
      </c>
    </row>
    <row r="129" spans="2:2" x14ac:dyDescent="0.25">
      <c r="B129" s="18">
        <v>161700</v>
      </c>
    </row>
    <row r="130" spans="2:2" x14ac:dyDescent="0.25">
      <c r="B130" s="18">
        <v>1750</v>
      </c>
    </row>
    <row r="131" spans="2:2" x14ac:dyDescent="0.25">
      <c r="B131" s="18">
        <v>41500</v>
      </c>
    </row>
    <row r="132" spans="2:2" x14ac:dyDescent="0.25">
      <c r="B132" s="18">
        <v>391150</v>
      </c>
    </row>
    <row r="133" spans="2:2" x14ac:dyDescent="0.25">
      <c r="B133" s="18">
        <v>10000</v>
      </c>
    </row>
    <row r="134" spans="2:2" x14ac:dyDescent="0.25">
      <c r="B134" s="18">
        <v>125250</v>
      </c>
    </row>
    <row r="135" spans="2:2" x14ac:dyDescent="0.25">
      <c r="B135" s="18">
        <v>99610.37</v>
      </c>
    </row>
    <row r="136" spans="2:2" x14ac:dyDescent="0.25">
      <c r="B136" s="18">
        <v>40500</v>
      </c>
    </row>
    <row r="137" spans="2:2" x14ac:dyDescent="0.25">
      <c r="B137" s="18">
        <v>136950</v>
      </c>
    </row>
    <row r="138" spans="2:2" x14ac:dyDescent="0.25">
      <c r="B138" s="18">
        <v>11400</v>
      </c>
    </row>
    <row r="139" spans="2:2" x14ac:dyDescent="0.25">
      <c r="B139" s="18">
        <v>1742</v>
      </c>
    </row>
    <row r="140" spans="2:2" x14ac:dyDescent="0.25">
      <c r="B140" s="20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s="8" t="s">
        <v>70</v>
      </c>
    </row>
    <row r="2" spans="2:2" x14ac:dyDescent="0.25">
      <c r="B2" s="11">
        <v>0</v>
      </c>
    </row>
    <row r="3" spans="2:2" x14ac:dyDescent="0.25">
      <c r="B3" s="11">
        <v>146664.45000000001</v>
      </c>
    </row>
    <row r="4" spans="2:2" x14ac:dyDescent="0.25">
      <c r="B4" s="11">
        <v>0</v>
      </c>
    </row>
    <row r="5" spans="2:2" x14ac:dyDescent="0.25">
      <c r="B5" s="11">
        <v>0</v>
      </c>
    </row>
    <row r="6" spans="2:2" x14ac:dyDescent="0.25">
      <c r="B6" s="11">
        <v>0</v>
      </c>
    </row>
    <row r="7" spans="2:2" x14ac:dyDescent="0.25">
      <c r="B7" s="11">
        <v>0</v>
      </c>
    </row>
    <row r="8" spans="2:2" x14ac:dyDescent="0.25">
      <c r="B8" s="11">
        <v>0</v>
      </c>
    </row>
    <row r="9" spans="2:2" x14ac:dyDescent="0.25">
      <c r="B9" s="11">
        <v>0</v>
      </c>
    </row>
    <row r="10" spans="2:2" x14ac:dyDescent="0.25">
      <c r="B10" s="11">
        <v>2002</v>
      </c>
    </row>
    <row r="11" spans="2:2" x14ac:dyDescent="0.25">
      <c r="B11" s="11">
        <v>1274</v>
      </c>
    </row>
    <row r="12" spans="2:2" x14ac:dyDescent="0.25">
      <c r="B12" s="11">
        <v>1820</v>
      </c>
    </row>
    <row r="13" spans="2:2" x14ac:dyDescent="0.25">
      <c r="B13" s="11">
        <v>230401.46</v>
      </c>
    </row>
    <row r="14" spans="2:2" x14ac:dyDescent="0.25">
      <c r="B14" s="11">
        <v>0</v>
      </c>
    </row>
    <row r="15" spans="2:2" x14ac:dyDescent="0.25">
      <c r="B15" s="11">
        <v>0</v>
      </c>
    </row>
    <row r="16" spans="2:2" x14ac:dyDescent="0.25">
      <c r="B16" s="11">
        <v>0</v>
      </c>
    </row>
    <row r="17" spans="2:2" x14ac:dyDescent="0.25">
      <c r="B17" s="11">
        <v>0</v>
      </c>
    </row>
    <row r="18" spans="2:2" x14ac:dyDescent="0.25">
      <c r="B18" s="12">
        <v>23371.27</v>
      </c>
    </row>
    <row r="19" spans="2:2" x14ac:dyDescent="0.25">
      <c r="B19" s="11">
        <v>15103.43</v>
      </c>
    </row>
    <row r="20" spans="2:2" x14ac:dyDescent="0.25">
      <c r="B20" s="6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9">
        <v>74885175.269999996</v>
      </c>
    </row>
    <row r="3" spans="2:2" x14ac:dyDescent="0.25">
      <c r="B3" s="19">
        <v>53270811.090000004</v>
      </c>
    </row>
    <row r="4" spans="2:2" x14ac:dyDescent="0.25">
      <c r="B4" s="10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opLeftCell="A34" workbookViewId="0">
      <selection activeCell="A36" sqref="A36:D59"/>
    </sheetView>
  </sheetViews>
  <sheetFormatPr baseColWidth="10" defaultRowHeight="15" x14ac:dyDescent="0.25"/>
  <cols>
    <col min="1" max="1" width="36.42578125" customWidth="1"/>
    <col min="2" max="2" width="12.42578125" customWidth="1"/>
    <col min="3" max="3" width="16" customWidth="1"/>
    <col min="4" max="4" width="12.5703125" bestFit="1" customWidth="1"/>
    <col min="5" max="5" width="18.140625" customWidth="1"/>
    <col min="6" max="6" width="15.5703125" bestFit="1" customWidth="1"/>
    <col min="7" max="7" width="13.5703125" bestFit="1" customWidth="1"/>
    <col min="8" max="8" width="15.5703125" customWidth="1"/>
    <col min="11" max="11" width="13.5703125" bestFit="1" customWidth="1"/>
    <col min="12" max="12" width="12.5703125" bestFit="1" customWidth="1"/>
    <col min="13" max="13" width="13.5703125" bestFit="1" customWidth="1"/>
  </cols>
  <sheetData>
    <row r="1" spans="1:8" s="8" customFormat="1" x14ac:dyDescent="0.25"/>
    <row r="2" spans="1:8" s="8" customFormat="1" x14ac:dyDescent="0.25"/>
    <row r="7" spans="1:8" x14ac:dyDescent="0.25">
      <c r="B7" s="8"/>
      <c r="C7" s="8"/>
      <c r="D7" s="56"/>
      <c r="E7" s="56"/>
      <c r="F7" s="56"/>
      <c r="G7" s="54"/>
      <c r="H7" s="8"/>
    </row>
    <row r="8" spans="1:8" ht="15.75" x14ac:dyDescent="0.25">
      <c r="A8" s="133" t="s">
        <v>74</v>
      </c>
      <c r="B8" s="133"/>
      <c r="C8" s="133"/>
      <c r="D8" s="8"/>
      <c r="E8" s="56"/>
      <c r="F8" s="92"/>
      <c r="G8" s="56"/>
      <c r="H8" s="8"/>
    </row>
    <row r="9" spans="1:8" ht="15.75" x14ac:dyDescent="0.25">
      <c r="A9" s="133" t="s">
        <v>77</v>
      </c>
      <c r="B9" s="133"/>
      <c r="C9" s="133"/>
      <c r="D9" s="8"/>
      <c r="E9" s="56"/>
      <c r="F9" s="92"/>
      <c r="G9" s="56"/>
      <c r="H9" s="8"/>
    </row>
    <row r="10" spans="1:8" ht="15.75" x14ac:dyDescent="0.25">
      <c r="A10" s="134" t="s">
        <v>78</v>
      </c>
      <c r="B10" s="134"/>
      <c r="C10" s="134"/>
      <c r="D10" s="8"/>
      <c r="E10" s="92"/>
      <c r="F10" s="92"/>
      <c r="G10" s="92"/>
      <c r="H10" s="8"/>
    </row>
    <row r="11" spans="1:8" ht="15.75" x14ac:dyDescent="0.25">
      <c r="A11" s="134" t="s">
        <v>106</v>
      </c>
      <c r="B11" s="134"/>
      <c r="C11" s="134"/>
      <c r="D11" s="8"/>
      <c r="E11" s="92"/>
      <c r="F11" s="92"/>
      <c r="G11" s="60"/>
      <c r="H11" s="8"/>
    </row>
    <row r="12" spans="1:8" ht="15.75" x14ac:dyDescent="0.25">
      <c r="A12" s="135"/>
      <c r="B12" s="135"/>
      <c r="C12" s="135"/>
      <c r="D12" s="60"/>
      <c r="E12" s="59"/>
      <c r="F12" s="89"/>
      <c r="G12" s="60"/>
      <c r="H12" s="8"/>
    </row>
    <row r="13" spans="1:8" ht="18.75" x14ac:dyDescent="0.3">
      <c r="A13" s="123" t="s">
        <v>76</v>
      </c>
      <c r="B13" s="123" t="s">
        <v>85</v>
      </c>
      <c r="C13" s="124" t="s">
        <v>86</v>
      </c>
      <c r="D13" s="124" t="s">
        <v>87</v>
      </c>
      <c r="E13" s="80"/>
      <c r="F13" s="94" t="s">
        <v>89</v>
      </c>
      <c r="G13" s="95"/>
      <c r="H13" s="95"/>
    </row>
    <row r="14" spans="1:8" ht="18.75" x14ac:dyDescent="0.3">
      <c r="A14" s="125"/>
      <c r="B14" s="123"/>
      <c r="C14" s="124">
        <v>2085</v>
      </c>
      <c r="D14" s="124" t="s">
        <v>88</v>
      </c>
      <c r="E14" s="80"/>
      <c r="F14" s="94" t="s">
        <v>90</v>
      </c>
      <c r="G14" s="95"/>
      <c r="H14" s="95"/>
    </row>
    <row r="15" spans="1:8" ht="18.75" x14ac:dyDescent="0.3">
      <c r="A15" s="125"/>
      <c r="B15" s="123"/>
      <c r="C15" s="124" t="s">
        <v>105</v>
      </c>
      <c r="D15" s="124"/>
      <c r="E15" s="80"/>
      <c r="F15" s="94"/>
      <c r="G15" s="95"/>
      <c r="H15" s="95"/>
    </row>
    <row r="16" spans="1:8" x14ac:dyDescent="0.25">
      <c r="A16" s="109" t="s">
        <v>94</v>
      </c>
      <c r="B16" s="126">
        <v>212205</v>
      </c>
      <c r="C16" s="111">
        <v>229800</v>
      </c>
      <c r="D16" s="111">
        <f>SUM(C16)</f>
        <v>229800</v>
      </c>
      <c r="E16" s="80"/>
      <c r="F16" s="96" t="s">
        <v>0</v>
      </c>
      <c r="G16" s="96" t="s">
        <v>91</v>
      </c>
      <c r="H16" s="96" t="s">
        <v>92</v>
      </c>
    </row>
    <row r="17" spans="1:14" x14ac:dyDescent="0.25">
      <c r="A17" s="110" t="s">
        <v>99</v>
      </c>
      <c r="B17" s="126">
        <v>221701</v>
      </c>
      <c r="C17" s="111">
        <v>8871</v>
      </c>
      <c r="D17" s="111">
        <f t="shared" ref="D17:D22" si="0">SUM(C17)</f>
        <v>8871</v>
      </c>
      <c r="E17" s="80"/>
      <c r="F17" s="93">
        <v>43132</v>
      </c>
      <c r="G17" s="103">
        <v>240236141</v>
      </c>
      <c r="H17" s="102">
        <v>1606.13</v>
      </c>
    </row>
    <row r="18" spans="1:14" s="8" customFormat="1" x14ac:dyDescent="0.25">
      <c r="A18" s="110" t="s">
        <v>100</v>
      </c>
      <c r="B18" s="126">
        <v>221801</v>
      </c>
      <c r="C18" s="111">
        <v>5260</v>
      </c>
      <c r="D18" s="111">
        <f t="shared" si="0"/>
        <v>5260</v>
      </c>
      <c r="F18" s="93">
        <v>43132</v>
      </c>
      <c r="G18" s="103">
        <v>240236144</v>
      </c>
      <c r="H18" s="102">
        <v>340</v>
      </c>
    </row>
    <row r="19" spans="1:14" s="8" customFormat="1" x14ac:dyDescent="0.25">
      <c r="A19" s="110" t="s">
        <v>101</v>
      </c>
      <c r="B19" s="126">
        <v>222101</v>
      </c>
      <c r="C19" s="111">
        <v>118000</v>
      </c>
      <c r="D19" s="111">
        <f t="shared" si="0"/>
        <v>118000</v>
      </c>
      <c r="F19" s="93">
        <v>43132</v>
      </c>
      <c r="G19" s="103">
        <v>240236143</v>
      </c>
      <c r="H19" s="102">
        <v>170.25</v>
      </c>
    </row>
    <row r="20" spans="1:14" s="60" customFormat="1" x14ac:dyDescent="0.25">
      <c r="A20" s="110" t="s">
        <v>102</v>
      </c>
      <c r="B20" s="126">
        <v>226301</v>
      </c>
      <c r="C20" s="111">
        <v>684139.03</v>
      </c>
      <c r="D20" s="111">
        <f t="shared" si="0"/>
        <v>684139.03</v>
      </c>
      <c r="F20" s="93">
        <v>43132</v>
      </c>
      <c r="G20" s="103">
        <v>240236140</v>
      </c>
      <c r="H20" s="102">
        <v>62725.75</v>
      </c>
    </row>
    <row r="21" spans="1:14" s="60" customFormat="1" x14ac:dyDescent="0.25">
      <c r="A21" s="110" t="s">
        <v>73</v>
      </c>
      <c r="B21" s="126">
        <v>231101</v>
      </c>
      <c r="C21" s="111">
        <v>156784.20000000001</v>
      </c>
      <c r="D21" s="111">
        <f t="shared" si="0"/>
        <v>156784.20000000001</v>
      </c>
      <c r="F21" s="93">
        <v>43132</v>
      </c>
      <c r="G21" s="103">
        <v>15981552</v>
      </c>
      <c r="H21" s="102">
        <v>38000</v>
      </c>
    </row>
    <row r="22" spans="1:14" s="60" customFormat="1" x14ac:dyDescent="0.25">
      <c r="A22" s="110" t="s">
        <v>103</v>
      </c>
      <c r="B22" s="126">
        <v>237101</v>
      </c>
      <c r="C22" s="111">
        <v>455500</v>
      </c>
      <c r="D22" s="111">
        <f t="shared" si="0"/>
        <v>455500</v>
      </c>
      <c r="F22" s="93">
        <v>43133</v>
      </c>
      <c r="G22" s="103">
        <v>262680572</v>
      </c>
      <c r="H22" s="102">
        <v>1569.27</v>
      </c>
    </row>
    <row r="23" spans="1:14" s="60" customFormat="1" x14ac:dyDescent="0.25">
      <c r="A23" s="123" t="s">
        <v>87</v>
      </c>
      <c r="B23" s="126"/>
      <c r="C23" s="127">
        <f>SUM(C16:C22)</f>
        <v>1658354.23</v>
      </c>
      <c r="D23" s="127"/>
      <c r="F23" s="93">
        <v>43133</v>
      </c>
      <c r="G23" s="103">
        <v>262680569</v>
      </c>
      <c r="H23" s="102">
        <v>566.92999999999995</v>
      </c>
    </row>
    <row r="24" spans="1:14" s="60" customFormat="1" x14ac:dyDescent="0.25">
      <c r="A24" s="59"/>
      <c r="B24" s="58"/>
      <c r="C24" s="100"/>
      <c r="D24" s="101"/>
      <c r="F24" s="93">
        <v>43133</v>
      </c>
      <c r="G24" s="103">
        <v>262680571</v>
      </c>
      <c r="H24" s="102">
        <v>32593.07</v>
      </c>
    </row>
    <row r="25" spans="1:14" s="60" customFormat="1" x14ac:dyDescent="0.25">
      <c r="A25" s="58"/>
      <c r="B25" s="58"/>
      <c r="C25" s="80"/>
      <c r="D25" s="90"/>
      <c r="F25" s="93">
        <v>43133</v>
      </c>
      <c r="G25" s="104">
        <v>262680570</v>
      </c>
      <c r="H25" s="102">
        <v>680</v>
      </c>
    </row>
    <row r="26" spans="1:14" s="8" customFormat="1" x14ac:dyDescent="0.25">
      <c r="A26" s="58"/>
      <c r="B26" s="58"/>
      <c r="C26" s="80"/>
      <c r="D26" s="90"/>
      <c r="E26" s="107"/>
      <c r="F26" s="93">
        <v>43134</v>
      </c>
      <c r="G26" s="103">
        <v>273298773</v>
      </c>
      <c r="H26" s="102">
        <v>42228.25</v>
      </c>
    </row>
    <row r="27" spans="1:14" s="8" customFormat="1" x14ac:dyDescent="0.25">
      <c r="A27" s="58"/>
      <c r="B27" s="58"/>
      <c r="C27" s="80"/>
      <c r="D27" s="90"/>
      <c r="E27" s="107"/>
      <c r="F27" s="93">
        <v>43134</v>
      </c>
      <c r="G27" s="103">
        <v>273298771</v>
      </c>
      <c r="H27" s="102">
        <v>120.75</v>
      </c>
    </row>
    <row r="28" spans="1:14" s="8" customFormat="1" x14ac:dyDescent="0.25">
      <c r="A28" s="58"/>
      <c r="B28" s="58"/>
      <c r="C28" s="80"/>
      <c r="D28" s="90"/>
      <c r="E28" s="107"/>
      <c r="F28" s="93">
        <v>43134</v>
      </c>
      <c r="G28" s="103">
        <v>273298772</v>
      </c>
      <c r="H28" s="102">
        <v>170</v>
      </c>
    </row>
    <row r="29" spans="1:14" s="8" customFormat="1" x14ac:dyDescent="0.25">
      <c r="A29" s="58"/>
      <c r="B29" s="58"/>
      <c r="C29" s="80"/>
      <c r="D29" s="90"/>
      <c r="E29" s="107"/>
      <c r="F29" s="93">
        <v>43134</v>
      </c>
      <c r="G29" s="103">
        <v>273298774</v>
      </c>
      <c r="H29" s="102">
        <v>2208.35</v>
      </c>
    </row>
    <row r="30" spans="1:14" s="8" customFormat="1" x14ac:dyDescent="0.25">
      <c r="A30" s="58"/>
      <c r="B30" s="58"/>
      <c r="C30" s="80"/>
      <c r="D30" s="90"/>
      <c r="E30" s="107"/>
      <c r="F30" s="93">
        <v>43137</v>
      </c>
      <c r="G30" s="103">
        <v>273298963</v>
      </c>
      <c r="H30" s="102">
        <v>17322.57</v>
      </c>
    </row>
    <row r="31" spans="1:14" s="8" customFormat="1" x14ac:dyDescent="0.25">
      <c r="A31" s="58"/>
      <c r="B31" s="58"/>
      <c r="C31" s="80"/>
      <c r="D31" s="90"/>
      <c r="E31" s="107"/>
      <c r="F31" s="93">
        <v>43137</v>
      </c>
      <c r="G31" s="112">
        <v>273298964</v>
      </c>
      <c r="H31" s="102">
        <v>1391.32</v>
      </c>
    </row>
    <row r="32" spans="1:14" s="8" customFormat="1" x14ac:dyDescent="0.25">
      <c r="A32" s="58"/>
      <c r="B32" s="58"/>
      <c r="C32" s="80"/>
      <c r="D32" s="90"/>
      <c r="E32" s="107"/>
      <c r="F32" s="93">
        <v>43137</v>
      </c>
      <c r="G32" s="105">
        <v>273298966</v>
      </c>
      <c r="H32" s="102">
        <v>170</v>
      </c>
      <c r="K32" s="107"/>
      <c r="L32" s="107"/>
      <c r="M32" s="107"/>
      <c r="N32" s="107"/>
    </row>
    <row r="33" spans="1:14" s="8" customFormat="1" x14ac:dyDescent="0.25">
      <c r="A33" s="58"/>
      <c r="B33" s="58"/>
      <c r="C33" s="80"/>
      <c r="D33" s="90"/>
      <c r="E33" s="107"/>
      <c r="F33" s="93">
        <v>43137</v>
      </c>
      <c r="G33" s="103">
        <v>273298965</v>
      </c>
      <c r="H33" s="102">
        <v>96.43</v>
      </c>
      <c r="K33" s="107"/>
      <c r="L33" s="107"/>
      <c r="M33" s="107"/>
      <c r="N33" s="107"/>
    </row>
    <row r="34" spans="1:14" s="8" customFormat="1" x14ac:dyDescent="0.25">
      <c r="A34" s="58"/>
      <c r="B34" s="58"/>
      <c r="C34" s="80"/>
      <c r="D34" s="90"/>
      <c r="F34" s="93">
        <v>43138</v>
      </c>
      <c r="G34" s="103">
        <v>273298721</v>
      </c>
      <c r="H34" s="102">
        <v>90967.85</v>
      </c>
      <c r="K34" s="107"/>
      <c r="L34" s="107"/>
      <c r="M34" s="107"/>
      <c r="N34" s="107"/>
    </row>
    <row r="35" spans="1:14" s="8" customFormat="1" x14ac:dyDescent="0.25">
      <c r="A35" s="129"/>
      <c r="B35" s="129"/>
      <c r="C35" s="129"/>
      <c r="D35" s="128"/>
      <c r="F35" s="93">
        <v>43138</v>
      </c>
      <c r="G35" s="103">
        <v>273298723</v>
      </c>
      <c r="H35" s="102">
        <v>510</v>
      </c>
      <c r="K35" s="107"/>
      <c r="L35" s="107"/>
      <c r="M35" s="107"/>
      <c r="N35" s="107"/>
    </row>
    <row r="36" spans="1:14" s="8" customFormat="1" x14ac:dyDescent="0.25">
      <c r="A36" s="129"/>
      <c r="B36" s="129"/>
      <c r="C36" s="129"/>
      <c r="D36" s="128"/>
      <c r="F36" s="93">
        <v>43138</v>
      </c>
      <c r="G36" s="103">
        <v>273298722</v>
      </c>
      <c r="H36" s="102">
        <v>203.15</v>
      </c>
      <c r="K36" s="107"/>
      <c r="L36" s="107"/>
      <c r="M36" s="107"/>
      <c r="N36" s="107"/>
    </row>
    <row r="37" spans="1:14" s="8" customFormat="1" x14ac:dyDescent="0.25">
      <c r="A37" s="129"/>
      <c r="B37" s="129"/>
      <c r="C37" s="129"/>
      <c r="D37" s="128"/>
      <c r="F37" s="93">
        <v>43139</v>
      </c>
      <c r="G37" s="103">
        <v>273299309</v>
      </c>
      <c r="H37" s="102">
        <v>20393.419999999998</v>
      </c>
      <c r="K37" s="107"/>
      <c r="L37" s="107"/>
      <c r="M37" s="107"/>
      <c r="N37" s="107"/>
    </row>
    <row r="38" spans="1:14" s="8" customFormat="1" x14ac:dyDescent="0.25">
      <c r="A38" s="129"/>
      <c r="B38" s="129"/>
      <c r="C38" s="129"/>
      <c r="D38" s="128"/>
      <c r="F38" s="93">
        <v>43139</v>
      </c>
      <c r="G38" s="103">
        <v>273299308</v>
      </c>
      <c r="H38" s="102">
        <v>510</v>
      </c>
    </row>
    <row r="39" spans="1:14" s="8" customFormat="1" x14ac:dyDescent="0.25">
      <c r="A39" s="107"/>
      <c r="B39" s="107"/>
      <c r="C39" s="107"/>
      <c r="D39" s="128"/>
      <c r="F39" s="93">
        <v>43139</v>
      </c>
      <c r="G39" s="103">
        <v>273299307</v>
      </c>
      <c r="H39" s="102">
        <v>481.58</v>
      </c>
    </row>
    <row r="40" spans="1:14" x14ac:dyDescent="0.25">
      <c r="A40" s="107"/>
      <c r="B40" s="107"/>
      <c r="C40" s="107"/>
      <c r="D40" s="128"/>
      <c r="F40" s="93">
        <v>43139</v>
      </c>
      <c r="G40" s="103">
        <v>273299310</v>
      </c>
      <c r="H40" s="102">
        <v>1400</v>
      </c>
    </row>
    <row r="41" spans="1:14" x14ac:dyDescent="0.25">
      <c r="A41" s="107"/>
      <c r="B41" s="107"/>
      <c r="C41" s="107"/>
      <c r="D41" s="128"/>
      <c r="F41" s="93">
        <v>43139</v>
      </c>
      <c r="G41" s="106" t="s">
        <v>104</v>
      </c>
      <c r="H41" s="102">
        <v>264825</v>
      </c>
    </row>
    <row r="42" spans="1:14" s="8" customFormat="1" x14ac:dyDescent="0.25">
      <c r="A42" s="107"/>
      <c r="B42" s="107"/>
      <c r="C42" s="107"/>
      <c r="D42" s="128"/>
      <c r="F42" s="93">
        <v>43140</v>
      </c>
      <c r="G42" s="103">
        <v>273296836</v>
      </c>
      <c r="H42" s="102">
        <v>192</v>
      </c>
    </row>
    <row r="43" spans="1:14" s="8" customFormat="1" x14ac:dyDescent="0.25">
      <c r="A43" s="107"/>
      <c r="B43" s="107"/>
      <c r="C43" s="107"/>
      <c r="D43" s="128"/>
      <c r="F43" s="93">
        <v>43140</v>
      </c>
      <c r="G43" s="103">
        <v>273296839</v>
      </c>
      <c r="H43" s="102">
        <v>170</v>
      </c>
    </row>
    <row r="44" spans="1:14" s="8" customFormat="1" x14ac:dyDescent="0.25">
      <c r="A44" s="107"/>
      <c r="B44" s="107"/>
      <c r="C44" s="107"/>
      <c r="D44" s="128"/>
      <c r="F44" s="93">
        <v>43140</v>
      </c>
      <c r="G44" s="103">
        <v>273296838</v>
      </c>
      <c r="H44" s="102">
        <v>205.12</v>
      </c>
    </row>
    <row r="45" spans="1:14" s="8" customFormat="1" x14ac:dyDescent="0.25">
      <c r="A45" s="107"/>
      <c r="B45" s="107"/>
      <c r="C45" s="107"/>
      <c r="D45" s="128"/>
      <c r="F45" s="93">
        <v>43140</v>
      </c>
      <c r="G45" s="103">
        <v>273296834</v>
      </c>
      <c r="H45" s="102">
        <v>12339.88</v>
      </c>
    </row>
    <row r="46" spans="1:14" s="8" customFormat="1" x14ac:dyDescent="0.25">
      <c r="A46" s="107"/>
      <c r="B46" s="107"/>
      <c r="C46" s="107"/>
      <c r="D46" s="128"/>
      <c r="F46" s="93">
        <v>43143</v>
      </c>
      <c r="G46" s="103">
        <v>273296522</v>
      </c>
      <c r="H46" s="102">
        <v>665.02</v>
      </c>
    </row>
    <row r="47" spans="1:14" s="8" customFormat="1" x14ac:dyDescent="0.25">
      <c r="A47" s="107"/>
      <c r="B47" s="107"/>
      <c r="C47" s="107"/>
      <c r="D47" s="128"/>
      <c r="F47" s="93">
        <v>43143</v>
      </c>
      <c r="G47" s="103">
        <v>273296523</v>
      </c>
      <c r="H47" s="102">
        <v>850</v>
      </c>
    </row>
    <row r="48" spans="1:14" s="8" customFormat="1" x14ac:dyDescent="0.25">
      <c r="A48" s="107"/>
      <c r="B48" s="107"/>
      <c r="C48" s="107"/>
      <c r="D48" s="128"/>
      <c r="F48" s="93">
        <v>43143</v>
      </c>
      <c r="G48" s="103">
        <v>273296519</v>
      </c>
      <c r="H48" s="102">
        <v>32711.98</v>
      </c>
    </row>
    <row r="49" spans="1:8" s="8" customFormat="1" x14ac:dyDescent="0.25">
      <c r="A49" s="107"/>
      <c r="B49" s="107"/>
      <c r="C49" s="107"/>
      <c r="D49" s="128"/>
      <c r="F49" s="93">
        <v>43143</v>
      </c>
      <c r="G49" s="103">
        <v>273296520</v>
      </c>
      <c r="H49" s="102">
        <v>23650.02</v>
      </c>
    </row>
    <row r="50" spans="1:8" s="8" customFormat="1" x14ac:dyDescent="0.25">
      <c r="A50" s="107"/>
      <c r="B50" s="107"/>
      <c r="C50" s="107"/>
      <c r="D50" s="128"/>
      <c r="F50" s="93">
        <v>43144</v>
      </c>
      <c r="G50" s="103">
        <v>273296703</v>
      </c>
      <c r="H50" s="102">
        <v>340</v>
      </c>
    </row>
    <row r="51" spans="1:8" s="8" customFormat="1" x14ac:dyDescent="0.25">
      <c r="A51" s="107"/>
      <c r="B51" s="107"/>
      <c r="C51" s="107"/>
      <c r="D51" s="128"/>
      <c r="F51" s="93">
        <v>43144</v>
      </c>
      <c r="G51" s="103">
        <v>273296702</v>
      </c>
      <c r="H51" s="102">
        <v>304.38</v>
      </c>
    </row>
    <row r="52" spans="1:8" s="8" customFormat="1" x14ac:dyDescent="0.25">
      <c r="A52" s="107"/>
      <c r="B52" s="107"/>
      <c r="C52" s="107"/>
      <c r="D52" s="128"/>
      <c r="F52" s="93">
        <v>43144</v>
      </c>
      <c r="G52" s="103">
        <v>273296704</v>
      </c>
      <c r="H52" s="102">
        <v>2284.1999999999998</v>
      </c>
    </row>
    <row r="53" spans="1:8" s="8" customFormat="1" x14ac:dyDescent="0.25">
      <c r="A53" s="107"/>
      <c r="B53" s="107"/>
      <c r="C53" s="107"/>
      <c r="D53" s="128"/>
      <c r="F53" s="93">
        <v>43144</v>
      </c>
      <c r="G53" s="103">
        <v>273296705</v>
      </c>
      <c r="H53" s="102">
        <v>33946.620000000003</v>
      </c>
    </row>
    <row r="54" spans="1:8" s="8" customFormat="1" x14ac:dyDescent="0.25">
      <c r="A54" s="107"/>
      <c r="B54" s="107"/>
      <c r="C54" s="107"/>
      <c r="D54" s="128"/>
      <c r="F54" s="93">
        <v>43144</v>
      </c>
      <c r="G54" s="103">
        <v>273296706</v>
      </c>
      <c r="H54" s="102">
        <v>660</v>
      </c>
    </row>
    <row r="55" spans="1:8" s="8" customFormat="1" x14ac:dyDescent="0.25">
      <c r="A55" s="107"/>
      <c r="B55" s="107"/>
      <c r="C55" s="107"/>
      <c r="D55" s="128"/>
      <c r="F55" s="93">
        <v>43145</v>
      </c>
      <c r="G55" s="103">
        <v>262756821</v>
      </c>
      <c r="H55" s="102">
        <v>41100</v>
      </c>
    </row>
    <row r="56" spans="1:8" s="8" customFormat="1" x14ac:dyDescent="0.25">
      <c r="A56" s="107"/>
      <c r="B56" s="107"/>
      <c r="C56" s="107"/>
      <c r="D56" s="128"/>
      <c r="F56" s="93">
        <v>43145</v>
      </c>
      <c r="G56" s="103">
        <v>262756822</v>
      </c>
      <c r="H56" s="102">
        <v>3112.5</v>
      </c>
    </row>
    <row r="57" spans="1:8" s="8" customFormat="1" x14ac:dyDescent="0.25">
      <c r="A57" s="107"/>
      <c r="B57" s="107"/>
      <c r="C57" s="107"/>
      <c r="D57" s="128"/>
      <c r="F57" s="93">
        <v>43146</v>
      </c>
      <c r="G57" s="103">
        <v>262757588</v>
      </c>
      <c r="H57" s="102">
        <v>18000</v>
      </c>
    </row>
    <row r="58" spans="1:8" s="8" customFormat="1" x14ac:dyDescent="0.25">
      <c r="A58" s="107"/>
      <c r="B58" s="107"/>
      <c r="C58" s="107"/>
      <c r="D58" s="128"/>
      <c r="F58" s="93">
        <v>43146</v>
      </c>
      <c r="G58" s="103">
        <v>12212928</v>
      </c>
      <c r="H58" s="102">
        <v>15000</v>
      </c>
    </row>
    <row r="59" spans="1:8" s="8" customFormat="1" x14ac:dyDescent="0.25">
      <c r="A59" s="107"/>
      <c r="B59" s="107"/>
      <c r="C59" s="107"/>
      <c r="D59" s="128"/>
      <c r="F59" s="93">
        <v>43147</v>
      </c>
      <c r="G59" s="103">
        <v>262758360</v>
      </c>
      <c r="H59" s="102">
        <v>630025</v>
      </c>
    </row>
    <row r="60" spans="1:8" s="8" customFormat="1" x14ac:dyDescent="0.25">
      <c r="A60" s="107"/>
      <c r="B60" s="107"/>
      <c r="C60" s="107"/>
      <c r="D60" s="128"/>
      <c r="F60" s="93">
        <v>43147</v>
      </c>
      <c r="G60" s="103">
        <v>12212929</v>
      </c>
      <c r="H60" s="102">
        <v>164894.45000000001</v>
      </c>
    </row>
    <row r="61" spans="1:8" s="8" customFormat="1" x14ac:dyDescent="0.25">
      <c r="A61" s="107"/>
      <c r="B61" s="107"/>
      <c r="C61" s="107"/>
      <c r="D61" s="128"/>
      <c r="F61" s="93">
        <v>43150</v>
      </c>
      <c r="G61" s="103">
        <v>273367334</v>
      </c>
      <c r="H61" s="102">
        <v>361.29</v>
      </c>
    </row>
    <row r="62" spans="1:8" s="8" customFormat="1" x14ac:dyDescent="0.25">
      <c r="A62" s="107"/>
      <c r="B62" s="107"/>
      <c r="C62" s="107"/>
      <c r="D62" s="128"/>
      <c r="F62" s="93">
        <v>43150</v>
      </c>
      <c r="G62" s="103">
        <v>273367335</v>
      </c>
      <c r="H62" s="102">
        <v>680</v>
      </c>
    </row>
    <row r="63" spans="1:8" s="8" customFormat="1" x14ac:dyDescent="0.25">
      <c r="A63" s="107"/>
      <c r="B63" s="107"/>
      <c r="C63" s="107"/>
      <c r="D63" s="128"/>
      <c r="F63" s="93">
        <v>43150</v>
      </c>
      <c r="G63" s="103">
        <v>273367336</v>
      </c>
      <c r="H63" s="102">
        <v>69488.710000000006</v>
      </c>
    </row>
    <row r="64" spans="1:8" s="8" customFormat="1" x14ac:dyDescent="0.25">
      <c r="A64" s="107"/>
      <c r="B64" s="107"/>
      <c r="C64" s="107"/>
      <c r="D64" s="128"/>
      <c r="F64" s="93">
        <v>43150</v>
      </c>
      <c r="G64" s="103">
        <v>273367337</v>
      </c>
      <c r="H64" s="102">
        <v>480</v>
      </c>
    </row>
    <row r="65" spans="1:8" s="8" customFormat="1" x14ac:dyDescent="0.25">
      <c r="A65" s="107"/>
      <c r="B65" s="107"/>
      <c r="C65" s="107"/>
      <c r="D65" s="128"/>
      <c r="F65" s="93">
        <v>43151</v>
      </c>
      <c r="G65" s="103">
        <v>273366096</v>
      </c>
      <c r="H65" s="102">
        <v>1729.29</v>
      </c>
    </row>
    <row r="66" spans="1:8" s="8" customFormat="1" x14ac:dyDescent="0.25">
      <c r="A66" s="107"/>
      <c r="B66" s="107"/>
      <c r="C66" s="107"/>
      <c r="D66" s="128"/>
      <c r="F66" s="93">
        <v>43151</v>
      </c>
      <c r="G66" s="103">
        <v>273366095</v>
      </c>
      <c r="H66" s="102">
        <v>4500</v>
      </c>
    </row>
    <row r="67" spans="1:8" s="8" customFormat="1" x14ac:dyDescent="0.25">
      <c r="D67" s="90"/>
      <c r="F67" s="93">
        <v>43152</v>
      </c>
      <c r="G67" s="103">
        <v>262756001</v>
      </c>
      <c r="H67" s="102">
        <v>890.63</v>
      </c>
    </row>
    <row r="68" spans="1:8" s="8" customFormat="1" x14ac:dyDescent="0.25">
      <c r="D68" s="90"/>
      <c r="F68" s="93">
        <v>43152</v>
      </c>
      <c r="G68" s="103">
        <v>262759816</v>
      </c>
      <c r="H68" s="102">
        <v>34301.360000000001</v>
      </c>
    </row>
    <row r="69" spans="1:8" s="8" customFormat="1" x14ac:dyDescent="0.25">
      <c r="D69" s="90"/>
      <c r="F69" s="93">
        <v>43152</v>
      </c>
      <c r="G69" s="103">
        <v>273367750</v>
      </c>
      <c r="H69" s="102">
        <v>340</v>
      </c>
    </row>
    <row r="70" spans="1:8" s="8" customFormat="1" x14ac:dyDescent="0.25">
      <c r="D70" s="90"/>
      <c r="F70" s="93">
        <v>43152</v>
      </c>
      <c r="G70" s="103">
        <v>273367749</v>
      </c>
      <c r="H70" s="102">
        <v>171.64</v>
      </c>
    </row>
    <row r="71" spans="1:8" s="8" customFormat="1" x14ac:dyDescent="0.25">
      <c r="D71" s="90"/>
      <c r="F71" s="93">
        <v>43153</v>
      </c>
      <c r="G71" s="103">
        <v>262757873</v>
      </c>
      <c r="H71" s="102">
        <v>9169.61</v>
      </c>
    </row>
    <row r="72" spans="1:8" s="8" customFormat="1" x14ac:dyDescent="0.25">
      <c r="D72" s="90"/>
      <c r="F72" s="93">
        <v>43153</v>
      </c>
      <c r="G72" s="103">
        <v>262757874</v>
      </c>
      <c r="H72" s="102">
        <v>3250.97</v>
      </c>
    </row>
    <row r="73" spans="1:8" s="8" customFormat="1" x14ac:dyDescent="0.25">
      <c r="D73" s="90"/>
      <c r="F73" s="93">
        <v>43153</v>
      </c>
      <c r="G73" s="103">
        <v>262757877</v>
      </c>
      <c r="H73" s="102">
        <v>170</v>
      </c>
    </row>
    <row r="74" spans="1:8" s="8" customFormat="1" x14ac:dyDescent="0.25">
      <c r="D74" s="90"/>
      <c r="F74" s="93">
        <v>43153</v>
      </c>
      <c r="G74" s="103">
        <v>262757876</v>
      </c>
      <c r="H74" s="102">
        <v>41.39</v>
      </c>
    </row>
    <row r="75" spans="1:8" s="8" customFormat="1" x14ac:dyDescent="0.25">
      <c r="D75" s="90"/>
      <c r="F75" s="93">
        <v>43154</v>
      </c>
      <c r="G75" s="103">
        <v>273365421</v>
      </c>
      <c r="H75" s="102">
        <v>4675</v>
      </c>
    </row>
    <row r="76" spans="1:8" s="8" customFormat="1" x14ac:dyDescent="0.25">
      <c r="D76" s="90"/>
      <c r="F76" s="93">
        <v>43154</v>
      </c>
      <c r="G76" s="103">
        <v>273365422</v>
      </c>
      <c r="H76" s="102">
        <v>3800.87</v>
      </c>
    </row>
    <row r="77" spans="1:8" s="8" customFormat="1" x14ac:dyDescent="0.25">
      <c r="D77" s="90"/>
      <c r="F77" s="93">
        <v>43157</v>
      </c>
      <c r="G77" s="103">
        <v>273365699</v>
      </c>
      <c r="H77" s="102">
        <v>29100.3</v>
      </c>
    </row>
    <row r="78" spans="1:8" x14ac:dyDescent="0.25">
      <c r="D78" s="90"/>
      <c r="F78" s="93">
        <v>43157</v>
      </c>
      <c r="G78" s="103">
        <v>273365700</v>
      </c>
      <c r="H78" s="102">
        <v>3254.77</v>
      </c>
    </row>
    <row r="79" spans="1:8" x14ac:dyDescent="0.25">
      <c r="D79" s="90"/>
      <c r="F79" s="93">
        <v>43157</v>
      </c>
      <c r="G79" s="103">
        <v>273365703</v>
      </c>
      <c r="H79" s="102">
        <v>340</v>
      </c>
    </row>
    <row r="80" spans="1:8" x14ac:dyDescent="0.25">
      <c r="D80" s="90"/>
      <c r="F80" s="93">
        <v>43157</v>
      </c>
      <c r="G80" s="103">
        <v>273365702</v>
      </c>
      <c r="H80" s="102">
        <v>340.7</v>
      </c>
    </row>
    <row r="81" spans="4:8" x14ac:dyDescent="0.25">
      <c r="D81" s="90"/>
      <c r="F81" s="93">
        <v>43159</v>
      </c>
      <c r="G81" s="103">
        <v>262718500</v>
      </c>
      <c r="H81" s="102">
        <v>952.5</v>
      </c>
    </row>
    <row r="82" spans="4:8" x14ac:dyDescent="0.25">
      <c r="D82" s="90"/>
      <c r="F82" s="93">
        <v>43159</v>
      </c>
      <c r="G82" s="103">
        <v>262718498</v>
      </c>
      <c r="H82" s="102">
        <v>54362.15</v>
      </c>
    </row>
    <row r="83" spans="4:8" x14ac:dyDescent="0.25">
      <c r="D83" s="90"/>
      <c r="F83" s="93">
        <v>43159</v>
      </c>
      <c r="G83" s="103">
        <v>273366751</v>
      </c>
      <c r="H83" s="102">
        <v>82.85</v>
      </c>
    </row>
    <row r="84" spans="4:8" x14ac:dyDescent="0.25">
      <c r="D84" s="90"/>
      <c r="F84" s="93">
        <v>43159</v>
      </c>
      <c r="G84" s="103">
        <v>273366752</v>
      </c>
      <c r="H84" s="102">
        <v>170</v>
      </c>
    </row>
    <row r="85" spans="4:8" ht="15.75" x14ac:dyDescent="0.25">
      <c r="D85" s="90"/>
      <c r="F85" s="113"/>
      <c r="G85" s="108" t="s">
        <v>87</v>
      </c>
      <c r="H85" s="114">
        <f>SUM(H17:H84)</f>
        <v>1784355.27</v>
      </c>
    </row>
    <row r="86" spans="4:8" x14ac:dyDescent="0.25">
      <c r="D86" s="90"/>
      <c r="F86" s="115"/>
      <c r="G86" s="116"/>
      <c r="H86" s="117"/>
    </row>
    <row r="87" spans="4:8" x14ac:dyDescent="0.25">
      <c r="D87" s="90"/>
      <c r="F87" s="115"/>
      <c r="G87" s="116"/>
      <c r="H87" s="117"/>
    </row>
    <row r="88" spans="4:8" x14ac:dyDescent="0.25">
      <c r="D88" s="90"/>
      <c r="F88" s="115"/>
      <c r="G88" s="116"/>
      <c r="H88" s="117"/>
    </row>
    <row r="89" spans="4:8" x14ac:dyDescent="0.25">
      <c r="D89" s="91"/>
      <c r="F89" s="115"/>
      <c r="G89" s="116"/>
      <c r="H89" s="117"/>
    </row>
    <row r="90" spans="4:8" x14ac:dyDescent="0.25">
      <c r="D90" s="91"/>
      <c r="F90" s="115"/>
      <c r="G90" s="116"/>
      <c r="H90" s="117"/>
    </row>
    <row r="91" spans="4:8" x14ac:dyDescent="0.25">
      <c r="D91" s="58"/>
      <c r="F91" s="115"/>
      <c r="G91" s="116"/>
      <c r="H91" s="117"/>
    </row>
    <row r="92" spans="4:8" x14ac:dyDescent="0.25">
      <c r="D92" s="58"/>
      <c r="F92" s="115"/>
      <c r="G92" s="116"/>
      <c r="H92" s="117"/>
    </row>
    <row r="93" spans="4:8" x14ac:dyDescent="0.25">
      <c r="D93" s="58"/>
      <c r="F93" s="115"/>
      <c r="G93" s="116"/>
      <c r="H93" s="117"/>
    </row>
    <row r="94" spans="4:8" s="8" customFormat="1" x14ac:dyDescent="0.25">
      <c r="D94" s="58"/>
      <c r="F94" s="115"/>
      <c r="G94" s="116"/>
      <c r="H94" s="117"/>
    </row>
    <row r="95" spans="4:8" s="8" customFormat="1" x14ac:dyDescent="0.25">
      <c r="D95" s="58"/>
      <c r="F95" s="115"/>
      <c r="G95" s="116"/>
      <c r="H95" s="117"/>
    </row>
    <row r="96" spans="4:8" x14ac:dyDescent="0.25">
      <c r="D96" s="59"/>
      <c r="F96" s="115"/>
      <c r="G96" s="116"/>
      <c r="H96" s="117"/>
    </row>
    <row r="97" spans="4:8" x14ac:dyDescent="0.25">
      <c r="D97" s="59"/>
      <c r="F97" s="115"/>
      <c r="G97" s="116"/>
      <c r="H97" s="117"/>
    </row>
    <row r="98" spans="4:8" x14ac:dyDescent="0.25">
      <c r="D98" s="55"/>
      <c r="F98" s="115"/>
      <c r="G98" s="116"/>
      <c r="H98" s="117"/>
    </row>
    <row r="99" spans="4:8" x14ac:dyDescent="0.25">
      <c r="F99" s="115"/>
      <c r="G99" s="116"/>
      <c r="H99" s="117"/>
    </row>
    <row r="100" spans="4:8" x14ac:dyDescent="0.25">
      <c r="F100" s="115"/>
      <c r="G100" s="116"/>
      <c r="H100" s="117"/>
    </row>
    <row r="101" spans="4:8" ht="15.75" x14ac:dyDescent="0.25">
      <c r="F101" s="118"/>
      <c r="G101" s="119"/>
      <c r="H101" s="120"/>
    </row>
    <row r="102" spans="4:8" ht="15.75" x14ac:dyDescent="0.25">
      <c r="F102" s="118"/>
      <c r="G102" s="60"/>
      <c r="H102" s="121"/>
    </row>
    <row r="103" spans="4:8" x14ac:dyDescent="0.25">
      <c r="F103" s="60"/>
      <c r="G103" s="60"/>
      <c r="H103" s="60"/>
    </row>
    <row r="104" spans="4:8" x14ac:dyDescent="0.25">
      <c r="D104" s="8"/>
      <c r="F104" s="122"/>
      <c r="G104" s="60"/>
      <c r="H104" s="60"/>
    </row>
    <row r="105" spans="4:8" x14ac:dyDescent="0.25">
      <c r="F105" s="60"/>
      <c r="G105" s="60"/>
      <c r="H105" s="60"/>
    </row>
  </sheetData>
  <mergeCells count="5"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REL.INGRESOS Y EGREOS FEB.2018 </vt:lpstr>
      <vt:lpstr>Hoja2</vt:lpstr>
      <vt:lpstr>Hoja3</vt:lpstr>
      <vt:lpstr>DEPOSITOS</vt:lpstr>
      <vt:lpstr>Hoja5</vt:lpstr>
      <vt:lpstr>Hoja6</vt:lpstr>
      <vt:lpstr>anexo FEBRERO 2018.</vt:lpstr>
      <vt:lpstr>'REL.INGRESOS Y EGREOS FEB.2018 '!Área_de_impresión</vt:lpstr>
      <vt:lpstr>'REL.INGRESOS Y EGREOS FEB.2018 '!Títulos_a_imprimir</vt:lpstr>
    </vt:vector>
  </TitlesOfParts>
  <Company>Secretaria de Estado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Yndhira Neuman</cp:lastModifiedBy>
  <cp:lastPrinted>2018-02-05T15:57:12Z</cp:lastPrinted>
  <dcterms:created xsi:type="dcterms:W3CDTF">2013-11-11T20:14:59Z</dcterms:created>
  <dcterms:modified xsi:type="dcterms:W3CDTF">2018-04-23T14:47:58Z</dcterms:modified>
</cp:coreProperties>
</file>