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85" windowWidth="15600" windowHeight="10695"/>
  </bookViews>
  <sheets>
    <sheet name="Monitoreo Ene-Marz 2016" sheetId="1" r:id="rId1"/>
    <sheet name="Hoja1" sheetId="2" r:id="rId2"/>
  </sheets>
  <definedNames>
    <definedName name="_dad3">#REF!</definedName>
    <definedName name="_xlnm.Print_Area" localSheetId="0">'Monitoreo Ene-Marz 2016'!$B$1:$O$42</definedName>
    <definedName name="DACRF">#REF!</definedName>
    <definedName name="DAD">#REF!</definedName>
    <definedName name="DAF">#REF!</definedName>
    <definedName name="despacho">#REF!</definedName>
    <definedName name="DJ">#REF!</definedName>
    <definedName name="DNYCTI">#REF!</definedName>
    <definedName name="DPYEF">#REF!</definedName>
    <definedName name="DTI">#REF!</definedName>
    <definedName name="fre">#REF!</definedName>
    <definedName name="i">#REF!</definedName>
    <definedName name="MH">#REF!</definedName>
    <definedName name="OAI">#REF!</definedName>
    <definedName name="PLANYDES">#REF!</definedName>
    <definedName name="RELPUB">#REF!</definedName>
    <definedName name="ROSA">#REF!</definedName>
    <definedName name="RRHH">#REF!</definedName>
    <definedName name="_xlnm.Print_Titles" localSheetId="0">'Monitoreo Ene-Marz 2016'!$1:$6</definedName>
  </definedNames>
  <calcPr calcId="144525"/>
</workbook>
</file>

<file path=xl/calcChain.xml><?xml version="1.0" encoding="utf-8"?>
<calcChain xmlns="http://schemas.openxmlformats.org/spreadsheetml/2006/main">
  <c r="L37" i="1" l="1"/>
  <c r="L39" i="1"/>
  <c r="L40" i="1"/>
  <c r="L41" i="1"/>
  <c r="L42" i="1"/>
  <c r="K39" i="1" l="1"/>
  <c r="K31" i="1" l="1"/>
  <c r="K37" i="1"/>
  <c r="M31" i="1" l="1"/>
  <c r="L31" i="1" l="1"/>
  <c r="K13" i="1"/>
  <c r="M13" i="1" s="1"/>
  <c r="K14" i="1" l="1"/>
  <c r="K41" i="1" l="1"/>
  <c r="K40" i="1"/>
  <c r="K38" i="1"/>
  <c r="K32" i="1"/>
  <c r="L32" i="1" s="1"/>
  <c r="K15" i="1"/>
  <c r="L15" i="1" s="1"/>
  <c r="M14" i="1"/>
  <c r="N14" i="1" s="1"/>
  <c r="N42" i="1"/>
  <c r="J12" i="2"/>
  <c r="M37" i="1"/>
  <c r="N37" i="1" s="1"/>
  <c r="K23" i="1"/>
  <c r="M23" i="1" s="1"/>
  <c r="N23" i="1" s="1"/>
  <c r="N38" i="1" l="1"/>
  <c r="L38" i="1"/>
  <c r="M15" i="1"/>
  <c r="N15" i="1" s="1"/>
  <c r="L14" i="1"/>
  <c r="M41" i="1"/>
  <c r="N41" i="1" s="1"/>
  <c r="M40" i="1"/>
  <c r="N40" i="1" s="1"/>
  <c r="M39" i="1"/>
  <c r="N39" i="1" s="1"/>
  <c r="M32" i="1"/>
  <c r="N32" i="1" s="1"/>
  <c r="N13" i="1"/>
  <c r="N31" i="1"/>
  <c r="L23" i="1"/>
</calcChain>
</file>

<file path=xl/sharedStrings.xml><?xml version="1.0" encoding="utf-8"?>
<sst xmlns="http://schemas.openxmlformats.org/spreadsheetml/2006/main" count="151" uniqueCount="91">
  <si>
    <t>Ministerio de Hacienda</t>
  </si>
  <si>
    <t>DIRECCIÓN GENERAL DE BIENES NACIONALES</t>
  </si>
  <si>
    <t>Objetivo Estratégico (2): Mantener la disciplina fiscal mediante el fortalecimiento de una gestión financiera gubernamental integrada con mecanismos explícitos de monitoreo, evaluación y rendición de cuentas que eleve la efectividad de los sistemas administrativos vinculados con la gestión de las finanzas públicas.</t>
  </si>
  <si>
    <t>Estrategia Derivada (2.1): Fortalecer, integrar y ampliar la cobertura de los sistemas de información y operación de la administración financiera estatal.</t>
  </si>
  <si>
    <t xml:space="preserve">Resultado Esperado (2.1.1 ):  Bienes muebles e inmuebles inventariados y valorados a nivel nacional </t>
  </si>
  <si>
    <t xml:space="preserve">Ejecutado </t>
  </si>
  <si>
    <t>Cumplimiento 
(Trimestre)</t>
  </si>
  <si>
    <t>Observaciones</t>
  </si>
  <si>
    <t>Producto</t>
  </si>
  <si>
    <t>Indicador (es)</t>
  </si>
  <si>
    <t>Unidad de 
Medida</t>
  </si>
  <si>
    <t>Medio de 
Verificación</t>
  </si>
  <si>
    <t>Diferencia</t>
  </si>
  <si>
    <t>%</t>
  </si>
  <si>
    <t xml:space="preserve">Alerta </t>
  </si>
  <si>
    <t>Rojo</t>
  </si>
  <si>
    <t>Amarillo</t>
  </si>
  <si>
    <t>Verde</t>
  </si>
  <si>
    <t>Eje Estratégico: Fortalecimiento Institucional</t>
  </si>
  <si>
    <t>Objetivo Estratégico (3):  Implementar un modelo integral y eficiente de gestión institucional mediante un conjunto de  estrategias de desarrollo organizacional basadas en  un sistema de evaluación del desempeño institucional y en un conjunto de estrategias de gestión de personal orientadas a favorecer la calidad del trabajo, la productividad  y la satisfacción de los clientes internos y externos.</t>
  </si>
  <si>
    <t xml:space="preserve">Estrategia Derivada (3.1): Fortalecimiento del programa de Desarrollo Organizacional </t>
  </si>
  <si>
    <t xml:space="preserve">Resultado Esperado (  3.1.1):  Fortalecida la normalización de la gestión institucional del MH </t>
  </si>
  <si>
    <t>Resultado Esperado (  3.1.6 ):  Fortalecida la gestión administrativa-financiera del MH</t>
  </si>
  <si>
    <r>
      <t xml:space="preserve">Meta
</t>
    </r>
    <r>
      <rPr>
        <b/>
        <sz val="8"/>
        <rFont val="Arial"/>
        <family val="2"/>
      </rPr>
      <t>(Trimestre)</t>
    </r>
  </si>
  <si>
    <r>
      <t xml:space="preserve">Total
</t>
    </r>
    <r>
      <rPr>
        <b/>
        <sz val="8"/>
        <rFont val="Arial"/>
        <family val="2"/>
      </rPr>
      <t>(Trimestre)</t>
    </r>
  </si>
  <si>
    <t>Productos Rutinarios</t>
  </si>
  <si>
    <t>Eje Estratégico: Gestión Fiscal eficiente</t>
  </si>
  <si>
    <t>A) Reporte de registros de recepción vía correspondencia de la DGBN.
B) Reporte de registros de recepción vía el portal electrónico de la DGBN.</t>
  </si>
  <si>
    <t>1) Porcentaje de expedientes trabajados para generación de títulos.</t>
  </si>
  <si>
    <t>A) Informe de expedientes trabajados. 
B) Informe técnico-legal por cada expediente.
C) Inscripción en la Jurisdicción Inmobiliaria.
D) Registro Administrativo de la inscripción actualizada en la DGBN.</t>
  </si>
  <si>
    <t>1) Número  de áreas funcionales de la DGBN que cuentan con arreglos funcionales y estructurales.</t>
  </si>
  <si>
    <t>A) Informe de equipos y licencias actualizados.</t>
  </si>
  <si>
    <t xml:space="preserve">2) Cantidad de bienes  inmuebles de inventarios recibidos. </t>
  </si>
  <si>
    <t>Fórmula
 Indicador</t>
  </si>
  <si>
    <t>(Total de expedientes trabajados para generación de títulos /Total de expedientes programados) *100.</t>
  </si>
  <si>
    <t>(Total de títulos generados / Total programados) *100.</t>
  </si>
  <si>
    <t>1) Números de subastas realizadas.</t>
  </si>
  <si>
    <t>Sumatoria de áreas funcionales de la DGBN que cuentan con arreglos funcionales y estructurales.</t>
  </si>
  <si>
    <t>Sumatoria de subastas realizadas.</t>
  </si>
  <si>
    <t>2) Porcentaje de títulos generados.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</si>
  <si>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</si>
  <si>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Enero</t>
  </si>
  <si>
    <t>Febrero</t>
  </si>
  <si>
    <t>Marzo</t>
  </si>
  <si>
    <t>Cantidad de Instituciones del Gobierno Central que han enviado sus reportes de bienes inmuebles patrimoniales</t>
  </si>
  <si>
    <t>Núm</t>
  </si>
  <si>
    <t>A) Formulario de levantamiento de Información. Documentos de referencia: Plan Operativo Anual, Base Legal, Manual de Funciones
B) Informe Diagnóstico de Estructura Organizativa.
D) Aprobación Dirección General.
E) Aprobación del MAP
F) Resolución aprobatoria del Ministro de Hacienda.</t>
  </si>
  <si>
    <t>3. Adecuación de  los arreglos funcionales y estructurales de la DGBN (Addendum)</t>
  </si>
  <si>
    <t>1. Identificación  anual de los bienes inmuebles patrimoniales del Gobierno Central.</t>
  </si>
  <si>
    <t>2. Ejecución del Plan Nacional de Titulación consolidado con el Gobierno Central.</t>
  </si>
  <si>
    <t>4. Actualización de equipos tecnológicos, equipos telefónicos y licenciamiento de software.</t>
  </si>
  <si>
    <t>1) Porcentaje de áreas que han sido readecuadas</t>
  </si>
  <si>
    <t>A) Autorización de la subasta.
B) Reportes sobre inscripciones.</t>
  </si>
  <si>
    <t xml:space="preserve">1) Cantidad de bienes muebles de inventarios recibidos. </t>
  </si>
  <si>
    <t>A) Informes publicados en la página Web</t>
  </si>
  <si>
    <t xml:space="preserve">1) Porcentaje de documentos publicados en la página web </t>
  </si>
  <si>
    <t xml:space="preserve">TRIMESTRE ENERO-MARZO </t>
  </si>
  <si>
    <t>(Total de áreas que han sido readecuadas/ Total de áreas programadas) *100.</t>
  </si>
  <si>
    <t>(Total de documentos publicados en la página web / Total de documentos requeridos) *100.</t>
  </si>
  <si>
    <t>Núm.</t>
  </si>
  <si>
    <t>A) Reporte de registros de recepción de inventarios bienes muebles e inmuebles  generado por el sistema de  DGBN.
B) Reporte de registros de recepción de inventario  de bienes muebles e inmuebles subidos  al portal electrónico de la DGBN.</t>
  </si>
  <si>
    <r>
      <t xml:space="preserve">Meta
</t>
    </r>
    <r>
      <rPr>
        <b/>
        <sz val="8"/>
        <color theme="1"/>
        <rFont val="Arial"/>
        <family val="2"/>
      </rPr>
      <t>(Trimestre)</t>
    </r>
  </si>
  <si>
    <r>
      <t xml:space="preserve">Se realisaron varios ajustes en  la actualizacion de la pagina Web, de acuerdo a los lineamientos de la DGEIG. En cosecuencia, hemos recibido los documentos correspondientes de las areas involucradas en la actualizacion de la pagina.  </t>
    </r>
    <r>
      <rPr>
        <b/>
        <sz val="11"/>
        <rFont val="Arial"/>
        <family val="2"/>
      </rPr>
      <t>Evidencia:</t>
    </r>
    <r>
      <rPr>
        <sz val="11"/>
        <rFont val="Arial"/>
        <family val="2"/>
      </rPr>
      <t xml:space="preserve"> último informe publicado. Comunicaciones correspondientes.</t>
    </r>
  </si>
  <si>
    <t>Nivel de avances del proceso de la autoevaluación.</t>
  </si>
  <si>
    <t>1) Numero de Autoevaluacion realizada.</t>
  </si>
  <si>
    <t>A) Comunicacion de Ratificación del comite de Calidad B) Comunicación de remisión de autoevaluación al MAP.</t>
  </si>
  <si>
    <t>No se han readecuado areas en este trimestre. Estamos en  espera de los resultados de las reuniones realizada por la comisión asignada por el MH para la readecuación física de la DGBN.</t>
  </si>
  <si>
    <t>Sumatoria de Instituciones del Gobierno Central que han enviado sus reportes de bienes inmuebles patrimoniales/ el total de las intituciones que reportan inventarios*100</t>
  </si>
  <si>
    <t>2) Cantidad de bienes muebles e  inmuebles de inventario recibidos de las instituciones autónomas.</t>
  </si>
  <si>
    <t>Sumatoria de bienes muebles e inmubles inventariados de las instituciones autónomas recibidos.</t>
  </si>
  <si>
    <t xml:space="preserve">Sumatoria  de inventarios de bienes inmuebles de las instituciones a inventariar recibidas   </t>
  </si>
  <si>
    <t xml:space="preserve">Sumatoria  de inventarios de bienes muebles de las instituciones a inventariar recibidas   </t>
  </si>
  <si>
    <t>1) Cantidad de equipos tecnologicos y telefonicos actualizados                2) Porcentaje de licencias actualizadas.</t>
  </si>
  <si>
    <t>(Total de equipos tecnológicos, telefonos y licencias, actualizados /  *100.</t>
  </si>
  <si>
    <t>5. Readecuación de infraestructura física de la DGBN.</t>
  </si>
  <si>
    <t>6. Ventas en Públicas Subastas de Bienes del Estado.</t>
  </si>
  <si>
    <t>7. Autoevaluación en la Metodología CAF.</t>
  </si>
  <si>
    <t>8. Control y registro del inventario anual de bienes muebles e inmuebles del Gobierno Central.</t>
  </si>
  <si>
    <t>9. Mantenimiento y actualización del portal Web de DGBN</t>
  </si>
  <si>
    <t>A) Creacion de Comisión, b) Informe de avances</t>
  </si>
  <si>
    <t>MONITOREO Y EVALUACIÓN  PLAN OPERATIVO ANUAL 2018</t>
  </si>
  <si>
    <t>Revisado  el diagnóstico  con las observaciones  realizadas por la DPD del MH. El mismo fue replanteado y remitido al MH.</t>
  </si>
  <si>
    <t>Subasta realizada en el 21 de marzo del año 2018.</t>
  </si>
  <si>
    <t>Producto inicia con la ratificación del comite de calidad y la asignacion de los criterios por integrantes para la realizacion del Autodiagnóstico. El mismo será realizado a partir el 2do trimestre tomando en cuenta aspectos del calendario propuesto por el MAP.</t>
  </si>
  <si>
    <r>
      <t>Del  196 instituciones gubernamentales que se les solicita el inventario de bienes. 117</t>
    </r>
    <r>
      <rPr>
        <sz val="11"/>
        <color theme="1"/>
        <rFont val="Arial"/>
        <family val="2"/>
      </rPr>
      <t xml:space="preserve"> </t>
    </r>
    <r>
      <rPr>
        <sz val="11"/>
        <rFont val="Arial"/>
        <family val="2"/>
      </rPr>
      <t xml:space="preserve"> han remitido  sus inventarios correspondientes al trimestre.  </t>
    </r>
    <r>
      <rPr>
        <b/>
        <sz val="11"/>
        <rFont val="Arial"/>
        <family val="2"/>
      </rPr>
      <t>Evidencia:</t>
    </r>
    <r>
      <rPr>
        <sz val="11"/>
        <rFont val="Arial"/>
        <family val="2"/>
      </rPr>
      <t xml:space="preserve"> Listado de  instituciones que reportaron sus invetarios de bienes muebles al 30/03/2018.</t>
    </r>
  </si>
  <si>
    <r>
      <t xml:space="preserve">No se han reportado inventario de Bienes Inmuebles durante este trimestre.   </t>
    </r>
    <r>
      <rPr>
        <b/>
        <sz val="11"/>
        <rFont val="Arial"/>
        <family val="2"/>
      </rPr>
      <t>Evidencia:</t>
    </r>
    <r>
      <rPr>
        <sz val="11"/>
        <rFont val="Arial"/>
        <family val="2"/>
      </rPr>
      <t xml:space="preserve"> Listado de  instituciones que reportaron sus invetarios de bienes inmuebles.                         </t>
    </r>
  </si>
  <si>
    <r>
      <t xml:space="preserve">De un total de 30 instituciones  autónomas se recibieron 19 inventarios de bienes.                                 </t>
    </r>
    <r>
      <rPr>
        <b/>
        <sz val="11"/>
        <rFont val="Arial"/>
        <family val="2"/>
      </rPr>
      <t>Evidencia:</t>
    </r>
    <r>
      <rPr>
        <sz val="11"/>
        <rFont val="Arial"/>
        <family val="2"/>
      </rPr>
      <t xml:space="preserve"> Listado de  instituciones que reportaron sus invetarios de bienes inmuebles.</t>
    </r>
  </si>
  <si>
    <t>No se reportaron iventarios de Bienes Inmuebles durante este trimestre.</t>
  </si>
  <si>
    <t>Fueron instalados 4 equipos tecnológicos. Estamos a la espera de la entrega de las licencias para los sotfware.</t>
  </si>
  <si>
    <t xml:space="preserve">De los 1,516 expedientes formalizados, se  generaron 716 titulos. </t>
  </si>
  <si>
    <r>
      <t xml:space="preserve">De 5,613 expedientes programados se trabajaron 5,117    expedientes durante el  trimestre de los cuales, se formarizaron 1,516 expedientes de contratos, para la Generación de Titulos.                </t>
    </r>
    <r>
      <rPr>
        <b/>
        <sz val="11"/>
        <color theme="1"/>
        <rFont val="Arial"/>
        <family val="2"/>
      </rPr>
      <t>Evidencia:</t>
    </r>
    <r>
      <rPr>
        <sz val="11"/>
        <color theme="1"/>
        <rFont val="Arial"/>
        <family val="2"/>
      </rPr>
      <t xml:space="preserve"> Relación de expedientes levantados.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</si>
</sst>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([$€-2]* #,##0.00_);_([$€-2]* \(#,##0.00\);_([$€-2]* &quot;-&quot;??_)"/>
    <numFmt numFmtId="168" formatCode="_-* #,##0.00\ _P_t_s_-;\-* #,##0.00\ _P_t_s_-;_-* &quot;-&quot;??\ _P_t_s_-;_-@_-"/>
    <numFmt numFmtId="169" formatCode="_ * #,##0.00_ ;_ * \-#,##0.00_ ;_ * &quot;-&quot;??_ ;_ @_ "/>
  </numFmts>
  <fonts count="35">
    <font>
      <sz val="11"/>
      <color theme="1"/>
      <name val="Calibri"/>
      <family val="2"/>
      <scheme val="minor"/>
    </font>
    <font>
      <b/>
      <i/>
      <sz val="22"/>
      <name val="Adobe Caslon Pro"/>
      <family val="1"/>
    </font>
    <font>
      <b/>
      <sz val="16"/>
      <name val="Arial"/>
      <family val="2"/>
    </font>
    <font>
      <sz val="16"/>
      <name val="Arial"/>
      <family val="2"/>
    </font>
    <font>
      <b/>
      <sz val="16"/>
      <name val="Adobe Caslon Pro"/>
      <family val="1"/>
    </font>
    <font>
      <b/>
      <sz val="14"/>
      <name val="Arial"/>
      <family val="2"/>
    </font>
    <font>
      <b/>
      <sz val="22"/>
      <name val="Wingdings 2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sz val="11"/>
      <color rgb="FF00B050"/>
      <name val="Arial"/>
      <family val="2"/>
    </font>
    <font>
      <sz val="11"/>
      <color theme="1"/>
      <name val="Arial"/>
      <family val="2"/>
    </font>
    <font>
      <b/>
      <sz val="22"/>
      <color theme="1"/>
      <name val="Wingdings 2"/>
      <family val="1"/>
      <charset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15" fillId="0" borderId="0" applyFont="0" applyFill="0" applyBorder="0" applyAlignment="0" applyProtection="0"/>
    <xf numFmtId="0" fontId="16" fillId="3" borderId="0" applyNumberFormat="0" applyBorder="0" applyAlignment="0" applyProtection="0"/>
    <xf numFmtId="43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7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4" applyNumberFormat="0" applyFont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</cellStyleXfs>
  <cellXfs count="13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6" fillId="0" borderId="21" xfId="0" applyFont="1" applyFill="1" applyBorder="1" applyAlignment="1">
      <alignment horizontal="center" vertical="center"/>
    </xf>
    <xf numFmtId="0" fontId="25" fillId="0" borderId="0" xfId="0" applyFont="1"/>
    <xf numFmtId="0" fontId="26" fillId="26" borderId="21" xfId="0" applyFont="1" applyFill="1" applyBorder="1" applyAlignment="1">
      <alignment horizontal="center" vertical="center"/>
    </xf>
    <xf numFmtId="0" fontId="26" fillId="26" borderId="2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9" fontId="25" fillId="0" borderId="21" xfId="60" applyFont="1" applyFill="1" applyBorder="1" applyAlignment="1">
      <alignment horizontal="center" vertical="center"/>
    </xf>
    <xf numFmtId="0" fontId="25" fillId="27" borderId="0" xfId="0" applyFont="1" applyFill="1"/>
    <xf numFmtId="9" fontId="25" fillId="27" borderId="10" xfId="0" applyNumberFormat="1" applyFont="1" applyFill="1" applyBorder="1" applyAlignment="1">
      <alignment horizontal="center" vertical="center"/>
    </xf>
    <xf numFmtId="9" fontId="25" fillId="0" borderId="0" xfId="59" applyFont="1"/>
    <xf numFmtId="0" fontId="25" fillId="0" borderId="22" xfId="0" applyFont="1" applyBorder="1" applyAlignment="1">
      <alignment horizontal="justify" vertical="center"/>
    </xf>
    <xf numFmtId="0" fontId="25" fillId="0" borderId="22" xfId="0" applyFont="1" applyBorder="1" applyAlignment="1">
      <alignment horizontal="justify" vertical="center" wrapText="1"/>
    </xf>
    <xf numFmtId="9" fontId="25" fillId="0" borderId="22" xfId="59" applyFont="1" applyFill="1" applyBorder="1" applyAlignment="1">
      <alignment horizontal="center" vertical="center"/>
    </xf>
    <xf numFmtId="9" fontId="25" fillId="27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justify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9" fontId="25" fillId="0" borderId="0" xfId="0" applyNumberFormat="1" applyFont="1" applyBorder="1" applyAlignment="1">
      <alignment horizontal="center" vertical="center"/>
    </xf>
    <xf numFmtId="9" fontId="25" fillId="0" borderId="0" xfId="59" applyFont="1" applyBorder="1" applyAlignment="1">
      <alignment horizontal="center" vertical="center"/>
    </xf>
    <xf numFmtId="9" fontId="25" fillId="0" borderId="0" xfId="5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center"/>
    </xf>
    <xf numFmtId="0" fontId="30" fillId="0" borderId="0" xfId="0" applyFont="1" applyBorder="1" applyAlignment="1">
      <alignment horizontal="justify" vertical="center" wrapText="1"/>
    </xf>
    <xf numFmtId="0" fontId="25" fillId="0" borderId="0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21" xfId="0" applyFont="1" applyFill="1" applyBorder="1" applyAlignment="1">
      <alignment horizontal="justify" vertical="center"/>
    </xf>
    <xf numFmtId="0" fontId="25" fillId="0" borderId="21" xfId="0" applyFont="1" applyFill="1" applyBorder="1" applyAlignment="1">
      <alignment horizontal="center" vertical="center"/>
    </xf>
    <xf numFmtId="0" fontId="25" fillId="28" borderId="10" xfId="0" applyFont="1" applyFill="1" applyBorder="1" applyAlignment="1">
      <alignment horizontal="center" vertical="center"/>
    </xf>
    <xf numFmtId="0" fontId="25" fillId="29" borderId="10" xfId="0" applyFont="1" applyFill="1" applyBorder="1" applyAlignment="1">
      <alignment horizontal="center" vertical="center"/>
    </xf>
    <xf numFmtId="0" fontId="25" fillId="30" borderId="10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justify" vertical="center" wrapText="1"/>
    </xf>
    <xf numFmtId="9" fontId="25" fillId="0" borderId="11" xfId="59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9" fontId="25" fillId="0" borderId="23" xfId="59" applyFont="1" applyBorder="1" applyAlignment="1">
      <alignment horizontal="center" vertical="center"/>
    </xf>
    <xf numFmtId="9" fontId="25" fillId="0" borderId="23" xfId="59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justify" vertical="center"/>
    </xf>
    <xf numFmtId="0" fontId="25" fillId="0" borderId="10" xfId="0" applyFont="1" applyFill="1" applyBorder="1" applyAlignment="1">
      <alignment horizontal="justify" vertical="center" wrapText="1"/>
    </xf>
    <xf numFmtId="9" fontId="29" fillId="0" borderId="0" xfId="59" applyFont="1"/>
    <xf numFmtId="9" fontId="25" fillId="27" borderId="0" xfId="59" applyFont="1" applyFill="1"/>
    <xf numFmtId="0" fontId="26" fillId="26" borderId="22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/>
    </xf>
    <xf numFmtId="0" fontId="26" fillId="26" borderId="2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/>
    </xf>
    <xf numFmtId="9" fontId="25" fillId="0" borderId="10" xfId="5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5" fillId="0" borderId="22" xfId="59" applyNumberFormat="1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5" fillId="0" borderId="10" xfId="59" applyNumberFormat="1" applyFont="1" applyBorder="1" applyAlignment="1">
      <alignment horizontal="center" vertical="center"/>
    </xf>
    <xf numFmtId="43" fontId="29" fillId="0" borderId="0" xfId="33" applyFont="1" applyAlignment="1">
      <alignment horizontal="center" vertical="center"/>
    </xf>
    <xf numFmtId="9" fontId="25" fillId="0" borderId="10" xfId="59" applyNumberFormat="1" applyFont="1" applyBorder="1" applyAlignment="1">
      <alignment horizontal="center" vertical="center"/>
    </xf>
    <xf numFmtId="9" fontId="25" fillId="0" borderId="10" xfId="0" applyNumberFormat="1" applyFont="1" applyBorder="1" applyAlignment="1">
      <alignment horizontal="center" vertical="center"/>
    </xf>
    <xf numFmtId="43" fontId="29" fillId="0" borderId="0" xfId="33" applyFont="1"/>
    <xf numFmtId="9" fontId="31" fillId="27" borderId="21" xfId="59" applyFont="1" applyFill="1" applyBorder="1" applyAlignment="1">
      <alignment horizontal="center" vertical="center"/>
    </xf>
    <xf numFmtId="9" fontId="31" fillId="27" borderId="22" xfId="59" applyFont="1" applyFill="1" applyBorder="1" applyAlignment="1">
      <alignment horizontal="center" vertical="center"/>
    </xf>
    <xf numFmtId="0" fontId="32" fillId="27" borderId="27" xfId="0" applyFont="1" applyFill="1" applyBorder="1" applyAlignment="1">
      <alignment horizontal="center" vertical="center"/>
    </xf>
    <xf numFmtId="0" fontId="31" fillId="27" borderId="10" xfId="0" applyFont="1" applyFill="1" applyBorder="1" applyAlignment="1">
      <alignment horizontal="justify" vertical="center" wrapText="1"/>
    </xf>
    <xf numFmtId="0" fontId="31" fillId="27" borderId="10" xfId="0" applyFont="1" applyFill="1" applyBorder="1" applyAlignment="1">
      <alignment horizontal="justify" vertical="top" wrapText="1"/>
    </xf>
    <xf numFmtId="9" fontId="31" fillId="27" borderId="23" xfId="59" applyFont="1" applyFill="1" applyBorder="1" applyAlignment="1">
      <alignment horizontal="center" vertical="center"/>
    </xf>
    <xf numFmtId="2" fontId="25" fillId="0" borderId="21" xfId="60" applyNumberFormat="1" applyFont="1" applyFill="1" applyBorder="1" applyAlignment="1">
      <alignment horizontal="center" vertical="center"/>
    </xf>
    <xf numFmtId="2" fontId="25" fillId="0" borderId="11" xfId="59" applyNumberFormat="1" applyFont="1" applyFill="1" applyBorder="1" applyAlignment="1">
      <alignment horizontal="center" vertical="center"/>
    </xf>
    <xf numFmtId="0" fontId="31" fillId="27" borderId="11" xfId="0" applyNumberFormat="1" applyFont="1" applyFill="1" applyBorder="1" applyAlignment="1">
      <alignment horizontal="center" vertical="center"/>
    </xf>
    <xf numFmtId="3" fontId="25" fillId="0" borderId="11" xfId="59" applyNumberFormat="1" applyFont="1" applyBorder="1" applyAlignment="1">
      <alignment horizontal="center" vertical="center"/>
    </xf>
    <xf numFmtId="0" fontId="26" fillId="26" borderId="22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justify" vertical="center"/>
    </xf>
    <xf numFmtId="0" fontId="25" fillId="0" borderId="29" xfId="0" applyFont="1" applyFill="1" applyBorder="1" applyAlignment="1">
      <alignment horizontal="justify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9" fontId="25" fillId="0" borderId="10" xfId="59" applyFont="1" applyBorder="1" applyAlignment="1">
      <alignment horizontal="center" vertical="center"/>
    </xf>
    <xf numFmtId="0" fontId="25" fillId="0" borderId="22" xfId="0" applyFont="1" applyFill="1" applyBorder="1" applyAlignment="1">
      <alignment horizontal="justify" vertical="center"/>
    </xf>
    <xf numFmtId="0" fontId="25" fillId="0" borderId="23" xfId="0" applyFont="1" applyFill="1" applyBorder="1" applyAlignment="1">
      <alignment horizontal="justify" vertical="center" wrapText="1"/>
    </xf>
    <xf numFmtId="0" fontId="25" fillId="0" borderId="12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9" fontId="31" fillId="27" borderId="28" xfId="0" applyNumberFormat="1" applyFont="1" applyFill="1" applyBorder="1" applyAlignment="1">
      <alignment horizontal="center" vertical="center"/>
    </xf>
    <xf numFmtId="9" fontId="31" fillId="27" borderId="29" xfId="0" applyNumberFormat="1" applyFont="1" applyFill="1" applyBorder="1" applyAlignment="1">
      <alignment horizontal="center" vertical="center"/>
    </xf>
    <xf numFmtId="9" fontId="31" fillId="27" borderId="10" xfId="0" applyNumberFormat="1" applyFont="1" applyFill="1" applyBorder="1" applyAlignment="1">
      <alignment horizontal="center" vertical="center"/>
    </xf>
    <xf numFmtId="0" fontId="33" fillId="26" borderId="21" xfId="0" applyFont="1" applyFill="1" applyBorder="1" applyAlignment="1">
      <alignment horizontal="center" vertical="center" wrapText="1"/>
    </xf>
    <xf numFmtId="0" fontId="31" fillId="27" borderId="22" xfId="0" applyNumberFormat="1" applyFont="1" applyFill="1" applyBorder="1" applyAlignment="1">
      <alignment horizontal="center" vertical="center"/>
    </xf>
    <xf numFmtId="0" fontId="31" fillId="27" borderId="10" xfId="0" applyNumberFormat="1" applyFont="1" applyFill="1" applyBorder="1" applyAlignment="1">
      <alignment horizontal="center" vertical="center"/>
    </xf>
    <xf numFmtId="0" fontId="25" fillId="27" borderId="11" xfId="0" applyFont="1" applyFill="1" applyBorder="1" applyAlignment="1">
      <alignment horizontal="center" vertical="center"/>
    </xf>
    <xf numFmtId="0" fontId="25" fillId="27" borderId="22" xfId="0" applyFont="1" applyFill="1" applyBorder="1" applyAlignment="1">
      <alignment horizontal="center" vertical="center" wrapText="1"/>
    </xf>
    <xf numFmtId="9" fontId="25" fillId="0" borderId="0" xfId="59" applyFont="1" applyAlignment="1">
      <alignment horizontal="center" vertical="center"/>
    </xf>
    <xf numFmtId="3" fontId="25" fillId="0" borderId="10" xfId="59" applyNumberFormat="1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justify" vertical="center" wrapText="1"/>
    </xf>
    <xf numFmtId="9" fontId="31" fillId="27" borderId="11" xfId="0" applyNumberFormat="1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justify" vertical="center"/>
    </xf>
    <xf numFmtId="0" fontId="25" fillId="0" borderId="36" xfId="0" applyFont="1" applyFill="1" applyBorder="1" applyAlignment="1">
      <alignment horizontal="justify" vertical="center"/>
    </xf>
    <xf numFmtId="0" fontId="25" fillId="27" borderId="24" xfId="0" applyFont="1" applyFill="1" applyBorder="1" applyAlignment="1">
      <alignment horizontal="justify" vertical="center" wrapText="1"/>
    </xf>
    <xf numFmtId="0" fontId="25" fillId="27" borderId="11" xfId="0" applyFont="1" applyFill="1" applyBorder="1" applyAlignment="1">
      <alignment horizontal="justify" vertical="center"/>
    </xf>
    <xf numFmtId="0" fontId="25" fillId="27" borderId="12" xfId="0" applyFont="1" applyFill="1" applyBorder="1" applyAlignment="1">
      <alignment horizontal="justify" vertical="center" wrapText="1"/>
    </xf>
    <xf numFmtId="0" fontId="25" fillId="27" borderId="22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justify" vertical="center"/>
    </xf>
    <xf numFmtId="0" fontId="25" fillId="27" borderId="13" xfId="0" applyFont="1" applyFill="1" applyBorder="1" applyAlignment="1">
      <alignment horizontal="justify" vertical="center"/>
    </xf>
    <xf numFmtId="0" fontId="25" fillId="27" borderId="37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justify" vertical="center" wrapText="1"/>
    </xf>
    <xf numFmtId="0" fontId="31" fillId="27" borderId="12" xfId="0" applyFont="1" applyFill="1" applyBorder="1" applyAlignment="1">
      <alignment horizontal="justify" vertical="top" wrapText="1"/>
    </xf>
    <xf numFmtId="0" fontId="31" fillId="27" borderId="12" xfId="0" applyFont="1" applyFill="1" applyBorder="1" applyAlignment="1">
      <alignment horizontal="justify" vertical="center" wrapText="1"/>
    </xf>
    <xf numFmtId="0" fontId="25" fillId="27" borderId="10" xfId="0" applyFont="1" applyFill="1" applyBorder="1" applyAlignment="1">
      <alignment horizontal="justify" vertical="top" wrapText="1"/>
    </xf>
    <xf numFmtId="0" fontId="5" fillId="25" borderId="14" xfId="0" applyFont="1" applyFill="1" applyBorder="1" applyAlignment="1">
      <alignment horizontal="justify" vertical="center" wrapText="1"/>
    </xf>
    <xf numFmtId="0" fontId="5" fillId="25" borderId="15" xfId="0" applyFont="1" applyFill="1" applyBorder="1" applyAlignment="1">
      <alignment horizontal="justify" vertical="center" wrapText="1"/>
    </xf>
    <xf numFmtId="0" fontId="5" fillId="25" borderId="16" xfId="0" applyFont="1" applyFill="1" applyBorder="1" applyAlignment="1">
      <alignment horizontal="justify" vertical="center" wrapText="1"/>
    </xf>
    <xf numFmtId="0" fontId="5" fillId="24" borderId="14" xfId="0" applyFont="1" applyFill="1" applyBorder="1" applyAlignment="1">
      <alignment horizontal="justify" vertical="center" wrapText="1"/>
    </xf>
    <xf numFmtId="0" fontId="5" fillId="24" borderId="15" xfId="0" applyFont="1" applyFill="1" applyBorder="1" applyAlignment="1">
      <alignment horizontal="justify" vertical="center" wrapText="1"/>
    </xf>
    <xf numFmtId="0" fontId="5" fillId="24" borderId="16" xfId="0" applyFont="1" applyFill="1" applyBorder="1" applyAlignment="1">
      <alignment horizontal="justify" vertical="center" wrapText="1"/>
    </xf>
    <xf numFmtId="0" fontId="5" fillId="31" borderId="31" xfId="0" applyFont="1" applyFill="1" applyBorder="1" applyAlignment="1">
      <alignment horizontal="center"/>
    </xf>
    <xf numFmtId="0" fontId="5" fillId="31" borderId="32" xfId="0" applyFont="1" applyFill="1" applyBorder="1" applyAlignment="1">
      <alignment horizontal="center"/>
    </xf>
    <xf numFmtId="0" fontId="5" fillId="31" borderId="33" xfId="0" applyFont="1" applyFill="1" applyBorder="1" applyAlignment="1">
      <alignment horizontal="center"/>
    </xf>
    <xf numFmtId="0" fontId="5" fillId="25" borderId="10" xfId="0" applyFont="1" applyFill="1" applyBorder="1" applyAlignment="1">
      <alignment horizontal="justify" vertical="center" wrapText="1"/>
    </xf>
    <xf numFmtId="0" fontId="5" fillId="24" borderId="18" xfId="0" applyFont="1" applyFill="1" applyBorder="1" applyAlignment="1">
      <alignment horizontal="justify" vertical="center" wrapText="1"/>
    </xf>
    <xf numFmtId="0" fontId="5" fillId="24" borderId="19" xfId="0" applyFont="1" applyFill="1" applyBorder="1" applyAlignment="1">
      <alignment horizontal="justify" vertical="center" wrapText="1"/>
    </xf>
    <xf numFmtId="0" fontId="5" fillId="24" borderId="20" xfId="0" applyFont="1" applyFill="1" applyBorder="1" applyAlignment="1">
      <alignment horizontal="justify" vertical="center" wrapText="1"/>
    </xf>
    <xf numFmtId="0" fontId="5" fillId="31" borderId="31" xfId="0" applyFont="1" applyFill="1" applyBorder="1" applyAlignment="1">
      <alignment horizontal="center" vertical="center" wrapText="1"/>
    </xf>
    <xf numFmtId="0" fontId="5" fillId="31" borderId="32" xfId="0" applyFont="1" applyFill="1" applyBorder="1" applyAlignment="1">
      <alignment horizontal="center" vertical="center"/>
    </xf>
    <xf numFmtId="0" fontId="26" fillId="26" borderId="22" xfId="0" applyFont="1" applyFill="1" applyBorder="1" applyAlignment="1">
      <alignment horizontal="center" vertical="center" wrapText="1"/>
    </xf>
    <xf numFmtId="0" fontId="26" fillId="26" borderId="35" xfId="0" applyFont="1" applyFill="1" applyBorder="1" applyAlignment="1">
      <alignment horizontal="center" vertical="center" wrapText="1"/>
    </xf>
    <xf numFmtId="0" fontId="5" fillId="31" borderId="31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5" fillId="31" borderId="32" xfId="0" applyFont="1" applyFill="1" applyBorder="1" applyAlignment="1">
      <alignment horizontal="center" vertical="center" wrapText="1"/>
    </xf>
    <xf numFmtId="0" fontId="5" fillId="31" borderId="33" xfId="0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justify" vertical="center" wrapText="1"/>
    </xf>
    <xf numFmtId="0" fontId="25" fillId="0" borderId="13" xfId="0" applyFont="1" applyBorder="1" applyAlignment="1">
      <alignment horizontal="justify" vertical="center" wrapText="1"/>
    </xf>
    <xf numFmtId="0" fontId="26" fillId="26" borderId="34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0" fontId="5" fillId="25" borderId="15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center" vertical="center" wrapText="1"/>
    </xf>
  </cellXfs>
  <cellStyles count="7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" xfId="33" builtinId="3"/>
    <cellStyle name="Millares 2" xfId="34"/>
    <cellStyle name="Millares 2 2" xfId="35"/>
    <cellStyle name="Millares 3" xfId="36"/>
    <cellStyle name="Millares 4" xfId="37"/>
    <cellStyle name="Millares 5" xfId="38"/>
    <cellStyle name="Millares 6" xfId="39"/>
    <cellStyle name="Millares 7" xfId="40"/>
    <cellStyle name="Moneda 2" xfId="41"/>
    <cellStyle name="Moneda 3" xfId="42"/>
    <cellStyle name="Neutral 2" xfId="43"/>
    <cellStyle name="Normal" xfId="0" builtinId="0"/>
    <cellStyle name="Normal 2" xfId="44"/>
    <cellStyle name="Normal 2 10" xfId="45"/>
    <cellStyle name="Normal 2 11" xfId="46"/>
    <cellStyle name="Normal 2 2" xfId="47"/>
    <cellStyle name="Normal 2 2 2" xfId="48"/>
    <cellStyle name="Normal 2 3" xfId="49"/>
    <cellStyle name="Normal 2 4" xfId="50"/>
    <cellStyle name="Normal 2 5" xfId="51"/>
    <cellStyle name="Normal 2 6" xfId="52"/>
    <cellStyle name="Normal 2 7" xfId="53"/>
    <cellStyle name="Normal 2 8" xfId="54"/>
    <cellStyle name="Normal 2 9" xfId="55"/>
    <cellStyle name="Normal 3 2" xfId="56"/>
    <cellStyle name="Normal 4" xfId="57"/>
    <cellStyle name="Notas 2" xfId="58"/>
    <cellStyle name="Porcentaje" xfId="59" builtinId="5"/>
    <cellStyle name="Porcentual 2" xfId="60"/>
    <cellStyle name="Porcentual 3" xfId="61"/>
    <cellStyle name="Salida 2" xfId="62"/>
    <cellStyle name="Texto de advertencia 2" xfId="63"/>
    <cellStyle name="Texto explicativo 2" xfId="64"/>
    <cellStyle name="Título 1 2" xfId="65"/>
    <cellStyle name="Título 2 2" xfId="66"/>
    <cellStyle name="Título 3 2" xfId="67"/>
    <cellStyle name="Título 4" xfId="68"/>
    <cellStyle name="Total 2" xfId="69"/>
  </cellStyles>
  <dxfs count="21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1543050</xdr:colOff>
      <xdr:row>0</xdr:row>
      <xdr:rowOff>133350</xdr:rowOff>
    </xdr:from>
    <xdr:to>
      <xdr:col>6</xdr:col>
      <xdr:colOff>552450</xdr:colOff>
      <xdr:row>1</xdr:row>
      <xdr:rowOff>76200</xdr:rowOff>
    </xdr:to>
    <xdr:pic>
      <xdr:nvPicPr>
        <xdr:cNvPr id="325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133350"/>
          <a:ext cx="733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0</xdr:row>
      <xdr:rowOff>581025</xdr:rowOff>
    </xdr:from>
    <xdr:to>
      <xdr:col>1</xdr:col>
      <xdr:colOff>1581150</xdr:colOff>
      <xdr:row>3</xdr:row>
      <xdr:rowOff>228600</xdr:rowOff>
    </xdr:to>
    <xdr:pic>
      <xdr:nvPicPr>
        <xdr:cNvPr id="3227" name="Picture 2" descr="C:\Documents and Settings\Gpolanco\Mis documentos\Mis imágenes\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196" r="68269"/>
        <a:stretch>
          <a:fillRect/>
        </a:stretch>
      </xdr:blipFill>
      <xdr:spPr bwMode="auto">
        <a:xfrm>
          <a:off x="438150" y="581025"/>
          <a:ext cx="1409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139700" dir="2700000" algn="tl" rotWithShape="0">
            <a:srgbClr val="333333">
              <a:alpha val="64998"/>
            </a:srgbClr>
          </a:outerShdw>
        </a:effec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769</xdr:colOff>
      <xdr:row>17</xdr:row>
      <xdr:rowOff>513673</xdr:rowOff>
    </xdr:to>
    <xdr:pic>
      <xdr:nvPicPr>
        <xdr:cNvPr id="4" name="Picture 2" descr="C:\Documents and Settings\Gpolanco\Mis documentos\Mis imágenes\log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197" r="68270"/>
        <a:stretch>
          <a:fillRect/>
        </a:stretch>
      </xdr:blipFill>
      <xdr:spPr bwMode="auto">
        <a:xfrm>
          <a:off x="4460875" y="22355175"/>
          <a:ext cx="769" cy="8502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3"/>
  <sheetViews>
    <sheetView showGridLines="0" tabSelected="1" topLeftCell="A22" zoomScale="80" zoomScaleNormal="80" zoomScaleSheetLayoutView="70" zoomScalePageLayoutView="80" workbookViewId="0">
      <selection activeCell="A36" sqref="A36"/>
    </sheetView>
  </sheetViews>
  <sheetFormatPr baseColWidth="10" defaultRowHeight="14.25"/>
  <cols>
    <col min="1" max="1" width="4" style="4" customWidth="1"/>
    <col min="2" max="2" width="30.5703125" style="4" customWidth="1"/>
    <col min="3" max="4" width="23.28515625" style="4" customWidth="1"/>
    <col min="5" max="5" width="16.5703125" style="4" customWidth="1"/>
    <col min="6" max="6" width="25.85546875" style="4" customWidth="1"/>
    <col min="7" max="7" width="14.5703125" style="4" customWidth="1"/>
    <col min="8" max="10" width="11" style="4" customWidth="1"/>
    <col min="11" max="11" width="12.28515625" style="4" customWidth="1"/>
    <col min="12" max="12" width="13.140625" style="4" customWidth="1"/>
    <col min="13" max="13" width="10.140625" style="4" customWidth="1"/>
    <col min="14" max="14" width="12.7109375" style="4" customWidth="1"/>
    <col min="15" max="15" width="28.28515625" style="4" customWidth="1"/>
    <col min="16" max="16" width="5.5703125" style="4" customWidth="1"/>
    <col min="17" max="25" width="0" style="4" hidden="1" customWidth="1"/>
    <col min="26" max="26" width="4.7109375" style="4" customWidth="1"/>
    <col min="27" max="27" width="5.7109375" style="4" customWidth="1"/>
    <col min="28" max="16384" width="11.42578125" style="4"/>
  </cols>
  <sheetData>
    <row r="1" spans="2:32" ht="69" customHeight="1"/>
    <row r="2" spans="2:32" s="2" customFormat="1" ht="28.5" customHeight="1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"/>
    </row>
    <row r="3" spans="2:32" s="2" customFormat="1" ht="28.5" customHeight="1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2:32" s="2" customFormat="1" ht="24.75" customHeight="1">
      <c r="B4" s="127" t="s">
        <v>80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2:32" s="2" customFormat="1" ht="24.75" customHeight="1">
      <c r="B5" s="127" t="s">
        <v>56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2:32" s="2" customFormat="1" ht="5.25" customHeight="1"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2:32" s="2" customFormat="1" ht="27.75" customHeight="1">
      <c r="B7" s="104" t="s">
        <v>26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32" s="2" customFormat="1" ht="47.25" customHeight="1">
      <c r="B8" s="107" t="s">
        <v>2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</row>
    <row r="9" spans="2:32" s="2" customFormat="1" ht="29.25" customHeight="1">
      <c r="B9" s="104" t="s">
        <v>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</row>
    <row r="10" spans="2:32" s="2" customFormat="1" ht="27.75" customHeight="1">
      <c r="B10" s="107" t="s">
        <v>4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</row>
    <row r="11" spans="2:32" ht="41.25" customHeight="1">
      <c r="B11" s="110"/>
      <c r="C11" s="111"/>
      <c r="D11" s="111"/>
      <c r="E11" s="111"/>
      <c r="F11" s="111"/>
      <c r="G11" s="112"/>
      <c r="H11" s="121" t="s">
        <v>5</v>
      </c>
      <c r="I11" s="118"/>
      <c r="J11" s="118"/>
      <c r="K11" s="118"/>
      <c r="L11" s="117" t="s">
        <v>6</v>
      </c>
      <c r="M11" s="118"/>
      <c r="N11" s="118"/>
      <c r="O11" s="119" t="s">
        <v>7</v>
      </c>
    </row>
    <row r="12" spans="2:32" ht="42" customHeight="1">
      <c r="B12" s="5" t="s">
        <v>8</v>
      </c>
      <c r="C12" s="5" t="s">
        <v>9</v>
      </c>
      <c r="D12" s="6" t="s">
        <v>33</v>
      </c>
      <c r="E12" s="6" t="s">
        <v>10</v>
      </c>
      <c r="F12" s="6" t="s">
        <v>11</v>
      </c>
      <c r="G12" s="81" t="s">
        <v>61</v>
      </c>
      <c r="H12" s="5" t="s">
        <v>41</v>
      </c>
      <c r="I12" s="5" t="s">
        <v>42</v>
      </c>
      <c r="J12" s="5" t="s">
        <v>43</v>
      </c>
      <c r="K12" s="6" t="s">
        <v>24</v>
      </c>
      <c r="L12" s="6" t="s">
        <v>12</v>
      </c>
      <c r="M12" s="6" t="s">
        <v>13</v>
      </c>
      <c r="N12" s="6" t="s">
        <v>14</v>
      </c>
      <c r="O12" s="120"/>
      <c r="AB12" s="32" t="s">
        <v>15</v>
      </c>
      <c r="AC12" s="31" t="s">
        <v>16</v>
      </c>
      <c r="AD12" s="33" t="s">
        <v>17</v>
      </c>
    </row>
    <row r="13" spans="2:32" s="9" customFormat="1" ht="120.75" customHeight="1">
      <c r="B13" s="93" t="s">
        <v>48</v>
      </c>
      <c r="C13" s="29" t="s">
        <v>44</v>
      </c>
      <c r="D13" s="29" t="s">
        <v>67</v>
      </c>
      <c r="E13" s="30" t="s">
        <v>13</v>
      </c>
      <c r="F13" s="44" t="s">
        <v>27</v>
      </c>
      <c r="G13" s="89">
        <v>0.5</v>
      </c>
      <c r="H13" s="58">
        <v>0</v>
      </c>
      <c r="I13" s="58">
        <v>0</v>
      </c>
      <c r="J13" s="58">
        <v>0</v>
      </c>
      <c r="K13" s="58">
        <f>SUM(H13:J13)</f>
        <v>0</v>
      </c>
      <c r="L13" s="64">
        <v>0</v>
      </c>
      <c r="M13" s="8">
        <f>K13/G13</f>
        <v>0</v>
      </c>
      <c r="N13" s="3" t="str">
        <f>IF(M13&lt;$AB$13,"T", IF(M13&lt;$AC$13,"R",IF(M13&gt;$AD$13,"P")))</f>
        <v>T</v>
      </c>
      <c r="O13" s="100" t="s">
        <v>87</v>
      </c>
      <c r="AA13" s="42"/>
      <c r="AB13" s="10">
        <v>0.75</v>
      </c>
      <c r="AC13" s="10">
        <v>0.85</v>
      </c>
      <c r="AD13" s="10">
        <v>0.95</v>
      </c>
    </row>
    <row r="14" spans="2:32" ht="117.75" customHeight="1">
      <c r="B14" s="124" t="s">
        <v>49</v>
      </c>
      <c r="C14" s="69" t="s">
        <v>28</v>
      </c>
      <c r="D14" s="74" t="s">
        <v>34</v>
      </c>
      <c r="E14" s="71" t="s">
        <v>13</v>
      </c>
      <c r="F14" s="122" t="s">
        <v>29</v>
      </c>
      <c r="G14" s="78">
        <v>0.25</v>
      </c>
      <c r="H14" s="58">
        <v>7.0000000000000007E-2</v>
      </c>
      <c r="I14" s="58">
        <v>0.08</v>
      </c>
      <c r="J14" s="58">
        <v>7.4999999999999997E-2</v>
      </c>
      <c r="K14" s="58">
        <f>SUM(H14:J14)</f>
        <v>0.22500000000000003</v>
      </c>
      <c r="L14" s="59">
        <f>+K14-G14</f>
        <v>-2.4999999999999967E-2</v>
      </c>
      <c r="M14" s="59">
        <f>K14/G14</f>
        <v>0.90000000000000013</v>
      </c>
      <c r="N14" s="60" t="b">
        <f>IF(M14&lt;$AB$13,"T", IF(M14&lt;$AC$13,"R",IF(M14&gt;$AD$13,"P")))</f>
        <v>0</v>
      </c>
      <c r="O14" s="62" t="s">
        <v>90</v>
      </c>
      <c r="P14" s="11"/>
      <c r="AB14" s="10"/>
      <c r="AC14" s="10"/>
      <c r="AD14" s="10"/>
      <c r="AF14" s="86"/>
    </row>
    <row r="15" spans="2:32" ht="145.5" customHeight="1">
      <c r="B15" s="124"/>
      <c r="C15" s="70" t="s">
        <v>39</v>
      </c>
      <c r="D15" s="75" t="s">
        <v>35</v>
      </c>
      <c r="E15" s="72" t="s">
        <v>13</v>
      </c>
      <c r="F15" s="123"/>
      <c r="G15" s="79">
        <v>0.25</v>
      </c>
      <c r="H15" s="37">
        <v>0.04</v>
      </c>
      <c r="I15" s="37">
        <v>0.04</v>
      </c>
      <c r="J15" s="37">
        <v>3.5000000000000003E-2</v>
      </c>
      <c r="K15" s="63">
        <f>SUM(H15:J15)</f>
        <v>0.115</v>
      </c>
      <c r="L15" s="38">
        <f>+K15-G15</f>
        <v>-0.13500000000000001</v>
      </c>
      <c r="M15" s="38">
        <f>K15/G15</f>
        <v>0.46</v>
      </c>
      <c r="N15" s="45" t="str">
        <f>IF(M15&lt;$AB$13,"T", IF(M15&lt;$AC$13,"R",IF(M15&gt;$AD$13,"P")))</f>
        <v>T</v>
      </c>
      <c r="O15" s="61" t="s">
        <v>89</v>
      </c>
      <c r="P15" s="11"/>
      <c r="AB15" s="15"/>
      <c r="AC15" s="15"/>
      <c r="AD15" s="15"/>
      <c r="AF15" s="11"/>
    </row>
    <row r="16" spans="2:32" ht="14.25" customHeight="1">
      <c r="B16" s="16"/>
      <c r="C16" s="17"/>
      <c r="D16" s="17"/>
      <c r="E16" s="18"/>
      <c r="F16" s="19"/>
      <c r="G16" s="20"/>
      <c r="H16" s="21"/>
      <c r="I16" s="21"/>
      <c r="J16" s="21"/>
      <c r="K16" s="21"/>
      <c r="L16" s="22"/>
      <c r="M16" s="22"/>
      <c r="N16" s="23"/>
      <c r="O16" s="24"/>
      <c r="AB16" s="15"/>
      <c r="AC16" s="15"/>
      <c r="AD16" s="15"/>
    </row>
    <row r="17" spans="2:30" ht="26.25" customHeight="1">
      <c r="B17" s="113" t="s">
        <v>18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AB17" s="15"/>
      <c r="AC17" s="15"/>
      <c r="AD17" s="15"/>
    </row>
    <row r="18" spans="2:30" ht="58.5" customHeight="1">
      <c r="B18" s="114" t="s">
        <v>19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AB18" s="15"/>
      <c r="AC18" s="15"/>
      <c r="AD18" s="15"/>
    </row>
    <row r="19" spans="2:30" ht="26.25" customHeight="1">
      <c r="B19" s="104" t="s">
        <v>20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6"/>
      <c r="AB19" s="15"/>
      <c r="AC19" s="15"/>
      <c r="AD19" s="15"/>
    </row>
    <row r="20" spans="2:30" ht="24" customHeight="1">
      <c r="B20" s="107" t="s">
        <v>21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AB20" s="15"/>
      <c r="AC20" s="15"/>
      <c r="AD20" s="15"/>
    </row>
    <row r="21" spans="2:30" ht="37.5" customHeight="1">
      <c r="B21" s="110"/>
      <c r="C21" s="111"/>
      <c r="D21" s="111"/>
      <c r="E21" s="111"/>
      <c r="F21" s="111"/>
      <c r="G21" s="112"/>
      <c r="H21" s="121" t="s">
        <v>5</v>
      </c>
      <c r="I21" s="118"/>
      <c r="J21" s="118"/>
      <c r="K21" s="118"/>
      <c r="L21" s="117" t="s">
        <v>6</v>
      </c>
      <c r="M21" s="129"/>
      <c r="N21" s="130"/>
      <c r="O21" s="119" t="s">
        <v>7</v>
      </c>
      <c r="AB21" s="15"/>
      <c r="AC21" s="15"/>
      <c r="AD21" s="15"/>
    </row>
    <row r="22" spans="2:30" ht="42.75" customHeight="1">
      <c r="B22" s="5" t="s">
        <v>8</v>
      </c>
      <c r="C22" s="5" t="s">
        <v>9</v>
      </c>
      <c r="D22" s="6" t="s">
        <v>33</v>
      </c>
      <c r="E22" s="6" t="s">
        <v>10</v>
      </c>
      <c r="F22" s="6" t="s">
        <v>11</v>
      </c>
      <c r="G22" s="6" t="s">
        <v>23</v>
      </c>
      <c r="H22" s="5" t="s">
        <v>41</v>
      </c>
      <c r="I22" s="5" t="s">
        <v>42</v>
      </c>
      <c r="J22" s="5" t="s">
        <v>43</v>
      </c>
      <c r="K22" s="6" t="s">
        <v>24</v>
      </c>
      <c r="L22" s="6" t="s">
        <v>12</v>
      </c>
      <c r="M22" s="6" t="s">
        <v>13</v>
      </c>
      <c r="N22" s="6" t="s">
        <v>14</v>
      </c>
      <c r="O22" s="120"/>
      <c r="AB22" s="15"/>
      <c r="AC22" s="15"/>
      <c r="AD22" s="15"/>
    </row>
    <row r="23" spans="2:30" ht="217.5" customHeight="1">
      <c r="B23" s="94" t="s">
        <v>47</v>
      </c>
      <c r="C23" s="77" t="s">
        <v>30</v>
      </c>
      <c r="D23" s="40" t="s">
        <v>37</v>
      </c>
      <c r="E23" s="84" t="s">
        <v>59</v>
      </c>
      <c r="F23" s="34" t="s">
        <v>46</v>
      </c>
      <c r="G23" s="66">
        <v>1</v>
      </c>
      <c r="H23" s="67">
        <v>0</v>
      </c>
      <c r="I23" s="67">
        <v>0</v>
      </c>
      <c r="J23" s="67">
        <v>0</v>
      </c>
      <c r="K23" s="67">
        <f>SUM(H23:J23)</f>
        <v>0</v>
      </c>
      <c r="L23" s="65">
        <f>+K23-G23</f>
        <v>-1</v>
      </c>
      <c r="M23" s="35">
        <f>K23/G23</f>
        <v>0</v>
      </c>
      <c r="N23" s="36" t="str">
        <f>IF(M23&lt;$AB$13,"T", IF(M23&lt;$AC$13,"R",IF(M23&gt;$AD$13,"P")))</f>
        <v>T</v>
      </c>
      <c r="O23" s="62" t="s">
        <v>81</v>
      </c>
      <c r="AB23" s="15"/>
      <c r="AC23" s="15"/>
      <c r="AD23" s="15"/>
    </row>
    <row r="24" spans="2:30" ht="11.25" customHeight="1">
      <c r="B24" s="25"/>
      <c r="C24" s="26"/>
      <c r="D24" s="26"/>
      <c r="E24" s="18"/>
      <c r="F24" s="27"/>
      <c r="G24" s="20"/>
      <c r="H24" s="21"/>
      <c r="I24" s="21"/>
      <c r="J24" s="21"/>
      <c r="K24" s="21"/>
      <c r="L24" s="22"/>
      <c r="M24" s="22"/>
      <c r="N24" s="23"/>
      <c r="O24" s="24"/>
      <c r="AB24" s="15"/>
      <c r="AC24" s="15"/>
      <c r="AD24" s="15"/>
    </row>
    <row r="25" spans="2:30" ht="26.25" customHeight="1">
      <c r="B25" s="104" t="s">
        <v>18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</row>
    <row r="26" spans="2:30" ht="56.25" customHeight="1">
      <c r="B26" s="107" t="s">
        <v>19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</row>
    <row r="27" spans="2:30" ht="24" customHeight="1">
      <c r="B27" s="104" t="s">
        <v>20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</row>
    <row r="28" spans="2:30" ht="25.5" customHeight="1">
      <c r="B28" s="107" t="s">
        <v>22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</row>
    <row r="29" spans="2:30" ht="41.25" customHeight="1">
      <c r="B29" s="110"/>
      <c r="C29" s="111"/>
      <c r="D29" s="111"/>
      <c r="E29" s="111"/>
      <c r="F29" s="111"/>
      <c r="G29" s="112"/>
      <c r="H29" s="121" t="s">
        <v>5</v>
      </c>
      <c r="I29" s="118"/>
      <c r="J29" s="118"/>
      <c r="K29" s="118"/>
      <c r="L29" s="117" t="s">
        <v>6</v>
      </c>
      <c r="M29" s="129"/>
      <c r="N29" s="130"/>
      <c r="O29" s="119" t="s">
        <v>7</v>
      </c>
    </row>
    <row r="30" spans="2:30" ht="43.5" customHeight="1">
      <c r="B30" s="46" t="s">
        <v>8</v>
      </c>
      <c r="C30" s="5" t="s">
        <v>9</v>
      </c>
      <c r="D30" s="6" t="s">
        <v>33</v>
      </c>
      <c r="E30" s="6" t="s">
        <v>10</v>
      </c>
      <c r="F30" s="43" t="s">
        <v>11</v>
      </c>
      <c r="G30" s="68" t="s">
        <v>23</v>
      </c>
      <c r="H30" s="46" t="s">
        <v>41</v>
      </c>
      <c r="I30" s="46" t="s">
        <v>42</v>
      </c>
      <c r="J30" s="46" t="s">
        <v>43</v>
      </c>
      <c r="K30" s="68" t="s">
        <v>24</v>
      </c>
      <c r="L30" s="68" t="s">
        <v>12</v>
      </c>
      <c r="M30" s="68" t="s">
        <v>13</v>
      </c>
      <c r="N30" s="68" t="s">
        <v>14</v>
      </c>
      <c r="O30" s="133"/>
    </row>
    <row r="31" spans="2:30" ht="70.5" customHeight="1">
      <c r="B31" s="95" t="s">
        <v>50</v>
      </c>
      <c r="C31" s="61" t="s">
        <v>72</v>
      </c>
      <c r="D31" s="40" t="s">
        <v>73</v>
      </c>
      <c r="E31" s="7" t="s">
        <v>13</v>
      </c>
      <c r="F31" s="76" t="s">
        <v>31</v>
      </c>
      <c r="G31" s="80">
        <v>0.25</v>
      </c>
      <c r="H31" s="73">
        <v>0</v>
      </c>
      <c r="I31" s="73">
        <v>0</v>
      </c>
      <c r="J31" s="73">
        <v>0.04</v>
      </c>
      <c r="K31" s="73">
        <f>SUM(H31:J31)</f>
        <v>0.04</v>
      </c>
      <c r="L31" s="49">
        <f>+K31-G31</f>
        <v>-0.21</v>
      </c>
      <c r="M31" s="49">
        <f>K31/G31</f>
        <v>0.16</v>
      </c>
      <c r="N31" s="50" t="str">
        <f>IF(M31&lt;$AB$13,"T", IF(M31&lt;$AC$13,"R",IF(M31&gt;$AD$13,"P")))</f>
        <v>T</v>
      </c>
      <c r="O31" s="62" t="s">
        <v>88</v>
      </c>
    </row>
    <row r="32" spans="2:30" ht="145.5" customHeight="1">
      <c r="B32" s="88" t="s">
        <v>74</v>
      </c>
      <c r="C32" s="48" t="s">
        <v>51</v>
      </c>
      <c r="D32" s="40" t="s">
        <v>57</v>
      </c>
      <c r="E32" s="7" t="s">
        <v>13</v>
      </c>
      <c r="F32" s="28" t="s">
        <v>79</v>
      </c>
      <c r="G32" s="80">
        <v>0.2</v>
      </c>
      <c r="H32" s="73">
        <v>0</v>
      </c>
      <c r="I32" s="73">
        <v>0</v>
      </c>
      <c r="J32" s="73">
        <v>0</v>
      </c>
      <c r="K32" s="73">
        <f>SUM(H32:J32)</f>
        <v>0</v>
      </c>
      <c r="L32" s="49">
        <f>+K32-G32</f>
        <v>-0.2</v>
      </c>
      <c r="M32" s="49">
        <f>K32/G32</f>
        <v>0</v>
      </c>
      <c r="N32" s="50" t="str">
        <f>IF(M32&lt;$AB$13,"T", IF(M32&lt;$AC$13,"R",IF(M32&gt;$AD$13,"P")))</f>
        <v>T</v>
      </c>
      <c r="O32" s="62" t="s">
        <v>66</v>
      </c>
    </row>
    <row r="33" spans="2:26" ht="17.25" customHeight="1"/>
    <row r="34" spans="2:26" ht="20.25" customHeight="1">
      <c r="B34" s="134" t="s">
        <v>25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</row>
    <row r="35" spans="2:26" ht="47.25" customHeight="1">
      <c r="B35" s="110"/>
      <c r="C35" s="111"/>
      <c r="D35" s="111"/>
      <c r="E35" s="111"/>
      <c r="F35" s="111"/>
      <c r="G35" s="112"/>
      <c r="H35" s="121" t="s">
        <v>5</v>
      </c>
      <c r="I35" s="118"/>
      <c r="J35" s="118"/>
      <c r="K35" s="118"/>
      <c r="L35" s="117" t="s">
        <v>6</v>
      </c>
      <c r="M35" s="129"/>
      <c r="N35" s="130"/>
      <c r="O35" s="119" t="s">
        <v>7</v>
      </c>
    </row>
    <row r="36" spans="2:26" ht="36" customHeight="1">
      <c r="B36" s="5" t="s">
        <v>8</v>
      </c>
      <c r="C36" s="5" t="s">
        <v>9</v>
      </c>
      <c r="D36" s="6" t="s">
        <v>33</v>
      </c>
      <c r="E36" s="6" t="s">
        <v>10</v>
      </c>
      <c r="F36" s="6" t="s">
        <v>11</v>
      </c>
      <c r="G36" s="6" t="s">
        <v>23</v>
      </c>
      <c r="H36" s="5" t="s">
        <v>41</v>
      </c>
      <c r="I36" s="5" t="s">
        <v>42</v>
      </c>
      <c r="J36" s="5" t="s">
        <v>43</v>
      </c>
      <c r="K36" s="6" t="s">
        <v>24</v>
      </c>
      <c r="L36" s="6" t="s">
        <v>12</v>
      </c>
      <c r="M36" s="6" t="s">
        <v>13</v>
      </c>
      <c r="N36" s="6" t="s">
        <v>14</v>
      </c>
      <c r="O36" s="133"/>
    </row>
    <row r="37" spans="2:26" ht="84" customHeight="1">
      <c r="B37" s="96" t="s">
        <v>75</v>
      </c>
      <c r="C37" s="12" t="s">
        <v>36</v>
      </c>
      <c r="D37" s="74" t="s">
        <v>38</v>
      </c>
      <c r="E37" s="85" t="s">
        <v>45</v>
      </c>
      <c r="F37" s="13" t="s">
        <v>52</v>
      </c>
      <c r="G37" s="82">
        <v>1</v>
      </c>
      <c r="H37" s="51">
        <v>0</v>
      </c>
      <c r="I37" s="51">
        <v>0</v>
      </c>
      <c r="J37" s="51">
        <v>1</v>
      </c>
      <c r="K37" s="51">
        <f>SUM(H37:J37)</f>
        <v>1</v>
      </c>
      <c r="L37" s="14">
        <f>+K37-G37</f>
        <v>0</v>
      </c>
      <c r="M37" s="14">
        <f>K37/G37</f>
        <v>1</v>
      </c>
      <c r="N37" s="52" t="str">
        <f t="shared" ref="N37:N42" si="0">IF(M37&lt;$AB$13,"T", IF(M37&lt;$AC$13,"R",IF(M37&gt;$AD$13,"P")))</f>
        <v>P</v>
      </c>
      <c r="O37" s="101" t="s">
        <v>82</v>
      </c>
    </row>
    <row r="38" spans="2:26" ht="117" customHeight="1" thickBot="1">
      <c r="B38" s="97" t="s">
        <v>76</v>
      </c>
      <c r="C38" s="48" t="s">
        <v>64</v>
      </c>
      <c r="D38" s="48" t="s">
        <v>63</v>
      </c>
      <c r="E38" s="47" t="s">
        <v>13</v>
      </c>
      <c r="F38" s="28" t="s">
        <v>65</v>
      </c>
      <c r="G38" s="80">
        <v>0.5</v>
      </c>
      <c r="H38" s="53">
        <v>0</v>
      </c>
      <c r="I38" s="55">
        <v>0</v>
      </c>
      <c r="J38" s="55">
        <v>0.5</v>
      </c>
      <c r="K38" s="53">
        <f>SUM(H38:J38)</f>
        <v>0.5</v>
      </c>
      <c r="L38" s="49">
        <f t="shared" ref="L38:L42" si="1">+K38-G38</f>
        <v>0</v>
      </c>
      <c r="M38" s="49">
        <v>1</v>
      </c>
      <c r="N38" s="50" t="str">
        <f t="shared" si="0"/>
        <v>P</v>
      </c>
      <c r="O38" s="102" t="s">
        <v>83</v>
      </c>
    </row>
    <row r="39" spans="2:26" ht="165.75" customHeight="1" thickBot="1">
      <c r="B39" s="131" t="s">
        <v>77</v>
      </c>
      <c r="C39" s="98" t="s">
        <v>53</v>
      </c>
      <c r="D39" s="92" t="s">
        <v>71</v>
      </c>
      <c r="E39" s="47" t="s">
        <v>45</v>
      </c>
      <c r="F39" s="122" t="s">
        <v>60</v>
      </c>
      <c r="G39" s="83">
        <v>100</v>
      </c>
      <c r="H39" s="53">
        <v>51</v>
      </c>
      <c r="I39" s="53">
        <v>26</v>
      </c>
      <c r="J39" s="53">
        <v>40</v>
      </c>
      <c r="K39" s="53">
        <f>SUM(H39:J39)</f>
        <v>117</v>
      </c>
      <c r="L39" s="87">
        <f>+K39-G39</f>
        <v>17</v>
      </c>
      <c r="M39" s="49">
        <f>K39/G39</f>
        <v>1.17</v>
      </c>
      <c r="N39" s="50" t="str">
        <f t="shared" si="0"/>
        <v>P</v>
      </c>
      <c r="O39" s="100" t="s">
        <v>84</v>
      </c>
      <c r="Z39" s="4" t="s">
        <v>40</v>
      </c>
    </row>
    <row r="40" spans="2:26" ht="129" customHeight="1" thickBot="1">
      <c r="B40" s="124"/>
      <c r="C40" s="99" t="s">
        <v>32</v>
      </c>
      <c r="D40" s="92" t="s">
        <v>70</v>
      </c>
      <c r="E40" s="90" t="s">
        <v>45</v>
      </c>
      <c r="F40" s="132"/>
      <c r="G40" s="83">
        <v>84</v>
      </c>
      <c r="H40" s="53">
        <v>0</v>
      </c>
      <c r="I40" s="53">
        <v>0</v>
      </c>
      <c r="J40" s="53">
        <v>0</v>
      </c>
      <c r="K40" s="53">
        <f>SUM(H40:J40)</f>
        <v>0</v>
      </c>
      <c r="L40" s="87">
        <f t="shared" si="1"/>
        <v>-84</v>
      </c>
      <c r="M40" s="49">
        <f>K40/G40</f>
        <v>0</v>
      </c>
      <c r="N40" s="50" t="str">
        <f t="shared" si="0"/>
        <v>T</v>
      </c>
      <c r="O40" s="103" t="s">
        <v>85</v>
      </c>
    </row>
    <row r="41" spans="2:26" ht="120" customHeight="1">
      <c r="B41" s="124"/>
      <c r="C41" s="99" t="s">
        <v>68</v>
      </c>
      <c r="D41" s="91" t="s">
        <v>69</v>
      </c>
      <c r="E41" s="47" t="s">
        <v>45</v>
      </c>
      <c r="F41" s="123"/>
      <c r="G41" s="83">
        <v>30</v>
      </c>
      <c r="H41" s="53">
        <v>0</v>
      </c>
      <c r="I41" s="53">
        <v>0</v>
      </c>
      <c r="J41" s="53">
        <v>19</v>
      </c>
      <c r="K41" s="53">
        <f>SUM(H41:J41)</f>
        <v>19</v>
      </c>
      <c r="L41" s="87">
        <f t="shared" si="1"/>
        <v>-11</v>
      </c>
      <c r="M41" s="49">
        <f>K41/G41</f>
        <v>0.6333333333333333</v>
      </c>
      <c r="N41" s="50" t="str">
        <f>IF(M41&lt;$AB$13,"T", IF(M41&lt;$AC$13,"R",IF(M41&gt;$AD$13,"P")))</f>
        <v>T</v>
      </c>
      <c r="O41" s="103" t="s">
        <v>86</v>
      </c>
    </row>
    <row r="42" spans="2:26" ht="139.5" customHeight="1">
      <c r="B42" s="88" t="s">
        <v>78</v>
      </c>
      <c r="C42" s="48" t="s">
        <v>55</v>
      </c>
      <c r="D42" s="39" t="s">
        <v>58</v>
      </c>
      <c r="E42" s="47" t="s">
        <v>13</v>
      </c>
      <c r="F42" s="28" t="s">
        <v>54</v>
      </c>
      <c r="G42" s="80">
        <v>0.25</v>
      </c>
      <c r="H42" s="56">
        <v>0</v>
      </c>
      <c r="I42" s="56">
        <v>0.1</v>
      </c>
      <c r="J42" s="56">
        <v>0.15</v>
      </c>
      <c r="K42" s="55">
        <v>0.25</v>
      </c>
      <c r="L42" s="49">
        <f t="shared" si="1"/>
        <v>0</v>
      </c>
      <c r="M42" s="49">
        <v>1</v>
      </c>
      <c r="N42" s="50" t="str">
        <f t="shared" si="0"/>
        <v>P</v>
      </c>
      <c r="O42" s="97" t="s">
        <v>62</v>
      </c>
    </row>
    <row r="43" spans="2:26" ht="11.25" customHeight="1"/>
  </sheetData>
  <mergeCells count="38">
    <mergeCell ref="B39:B41"/>
    <mergeCell ref="F39:F41"/>
    <mergeCell ref="B19:O19"/>
    <mergeCell ref="B25:O25"/>
    <mergeCell ref="B21:G21"/>
    <mergeCell ref="H21:K21"/>
    <mergeCell ref="B20:O20"/>
    <mergeCell ref="O35:O36"/>
    <mergeCell ref="O29:O30"/>
    <mergeCell ref="L21:N21"/>
    <mergeCell ref="B26:O26"/>
    <mergeCell ref="O21:O22"/>
    <mergeCell ref="B27:O27"/>
    <mergeCell ref="B34:O34"/>
    <mergeCell ref="B28:O28"/>
    <mergeCell ref="B29:G29"/>
    <mergeCell ref="H29:K29"/>
    <mergeCell ref="L29:N29"/>
    <mergeCell ref="B35:G35"/>
    <mergeCell ref="H35:K35"/>
    <mergeCell ref="L35:N35"/>
    <mergeCell ref="B2:O2"/>
    <mergeCell ref="B3:O3"/>
    <mergeCell ref="B4:O4"/>
    <mergeCell ref="B7:O7"/>
    <mergeCell ref="B8:O8"/>
    <mergeCell ref="B5:O5"/>
    <mergeCell ref="B6:O6"/>
    <mergeCell ref="B9:O9"/>
    <mergeCell ref="B10:O10"/>
    <mergeCell ref="B11:G11"/>
    <mergeCell ref="B17:O17"/>
    <mergeCell ref="B18:O18"/>
    <mergeCell ref="L11:N11"/>
    <mergeCell ref="O11:O12"/>
    <mergeCell ref="H11:K11"/>
    <mergeCell ref="F14:F15"/>
    <mergeCell ref="B14:B15"/>
  </mergeCells>
  <conditionalFormatting sqref="N37 N13:N16 N23:N24">
    <cfRule type="containsText" dxfId="20" priority="3142" stopIfTrue="1" operator="containsText" text="P">
      <formula>NOT(ISERROR(SEARCH("P",N13)))</formula>
    </cfRule>
    <cfRule type="containsText" dxfId="19" priority="3143" stopIfTrue="1" operator="containsText" text="R">
      <formula>NOT(ISERROR(SEARCH("R",N13)))</formula>
    </cfRule>
    <cfRule type="containsText" dxfId="18" priority="3144" operator="containsText" text="T">
      <formula>NOT(ISERROR(SEARCH("T",N13)))</formula>
    </cfRule>
  </conditionalFormatting>
  <conditionalFormatting sqref="N15">
    <cfRule type="iconSet" priority="3134">
      <iconSet iconSet="3Symbols2">
        <cfvo type="percent" val="0"/>
        <cfvo type="percent" val="0.74"/>
        <cfvo type="percent" val="0.85"/>
      </iconSet>
    </cfRule>
  </conditionalFormatting>
  <conditionalFormatting sqref="N13">
    <cfRule type="iconSet" priority="3100">
      <iconSet iconSet="3Symbols2">
        <cfvo type="percent" val="0"/>
        <cfvo type="percent" val="0.74"/>
        <cfvo type="percent" val="0.85"/>
      </iconSet>
    </cfRule>
  </conditionalFormatting>
  <conditionalFormatting sqref="N16">
    <cfRule type="iconSet" priority="5987">
      <iconSet iconSet="3Symbols2">
        <cfvo type="percent" val="0"/>
        <cfvo type="percent" val="0.74"/>
        <cfvo type="percent" val="0.85"/>
      </iconSet>
    </cfRule>
  </conditionalFormatting>
  <conditionalFormatting sqref="N37">
    <cfRule type="iconSet" priority="55">
      <iconSet iconSet="3Symbols2">
        <cfvo type="percent" val="0"/>
        <cfvo type="percent" val="0.74"/>
        <cfvo type="percent" val="0.85"/>
      </iconSet>
    </cfRule>
  </conditionalFormatting>
  <conditionalFormatting sqref="N23:N24">
    <cfRule type="iconSet" priority="6001">
      <iconSet iconSet="3Symbols2">
        <cfvo type="percent" val="0"/>
        <cfvo type="percent" val="0.74"/>
        <cfvo type="percent" val="0.85"/>
      </iconSet>
    </cfRule>
  </conditionalFormatting>
  <conditionalFormatting sqref="N15:N16">
    <cfRule type="iconSet" priority="6021">
      <iconSet iconSet="3Symbols2">
        <cfvo type="percent" val="0"/>
        <cfvo type="percent" val="0.74"/>
        <cfvo type="percent" val="0.85"/>
      </iconSet>
    </cfRule>
  </conditionalFormatting>
  <conditionalFormatting sqref="N42">
    <cfRule type="containsText" dxfId="17" priority="36" stopIfTrue="1" operator="containsText" text="P">
      <formula>NOT(ISERROR(SEARCH("P",N42)))</formula>
    </cfRule>
    <cfRule type="containsText" dxfId="16" priority="37" stopIfTrue="1" operator="containsText" text="R">
      <formula>NOT(ISERROR(SEARCH("R",N42)))</formula>
    </cfRule>
    <cfRule type="containsText" dxfId="15" priority="38" operator="containsText" text="T">
      <formula>NOT(ISERROR(SEARCH("T",N42)))</formula>
    </cfRule>
  </conditionalFormatting>
  <conditionalFormatting sqref="N42">
    <cfRule type="iconSet" priority="35">
      <iconSet iconSet="3Symbols2">
        <cfvo type="percent" val="0"/>
        <cfvo type="percent" val="0.74"/>
        <cfvo type="percent" val="0.85"/>
      </iconSet>
    </cfRule>
  </conditionalFormatting>
  <conditionalFormatting sqref="N42">
    <cfRule type="containsText" dxfId="14" priority="32" stopIfTrue="1" operator="containsText" text="P">
      <formula>NOT(ISERROR(SEARCH("P",N42)))</formula>
    </cfRule>
    <cfRule type="containsText" dxfId="13" priority="33" stopIfTrue="1" operator="containsText" text="R">
      <formula>NOT(ISERROR(SEARCH("R",N42)))</formula>
    </cfRule>
    <cfRule type="containsText" dxfId="12" priority="34" operator="containsText" text="T">
      <formula>NOT(ISERROR(SEARCH("T",N42)))</formula>
    </cfRule>
  </conditionalFormatting>
  <conditionalFormatting sqref="N42">
    <cfRule type="iconSet" priority="31">
      <iconSet iconSet="3Symbols2">
        <cfvo type="percent" val="0"/>
        <cfvo type="percent" val="0.74"/>
        <cfvo type="percent" val="0.85"/>
      </iconSet>
    </cfRule>
  </conditionalFormatting>
  <conditionalFormatting sqref="N14">
    <cfRule type="iconSet" priority="6028">
      <iconSet iconSet="3Symbols2">
        <cfvo type="percent" val="0"/>
        <cfvo type="percent" val="0.74"/>
        <cfvo type="percent" val="0.85"/>
      </iconSet>
    </cfRule>
  </conditionalFormatting>
  <conditionalFormatting sqref="N23">
    <cfRule type="iconSet" priority="6037">
      <iconSet iconSet="3Symbols2">
        <cfvo type="percent" val="0"/>
        <cfvo type="percent" val="0.74"/>
        <cfvo type="percent" val="0.85"/>
      </iconSet>
    </cfRule>
  </conditionalFormatting>
  <conditionalFormatting sqref="N32">
    <cfRule type="containsText" dxfId="11" priority="14" stopIfTrue="1" operator="containsText" text="P">
      <formula>NOT(ISERROR(SEARCH("P",N32)))</formula>
    </cfRule>
    <cfRule type="containsText" dxfId="10" priority="15" stopIfTrue="1" operator="containsText" text="R">
      <formula>NOT(ISERROR(SEARCH("R",N32)))</formula>
    </cfRule>
    <cfRule type="containsText" dxfId="9" priority="16" operator="containsText" text="T">
      <formula>NOT(ISERROR(SEARCH("T",N32)))</formula>
    </cfRule>
  </conditionalFormatting>
  <conditionalFormatting sqref="N32">
    <cfRule type="iconSet" priority="13">
      <iconSet iconSet="3Symbols2">
        <cfvo type="percent" val="0"/>
        <cfvo type="percent" val="0.74"/>
        <cfvo type="percent" val="0.85"/>
      </iconSet>
    </cfRule>
  </conditionalFormatting>
  <conditionalFormatting sqref="N38">
    <cfRule type="containsText" dxfId="8" priority="10" stopIfTrue="1" operator="containsText" text="P">
      <formula>NOT(ISERROR(SEARCH("P",N38)))</formula>
    </cfRule>
    <cfRule type="containsText" dxfId="7" priority="11" stopIfTrue="1" operator="containsText" text="R">
      <formula>NOT(ISERROR(SEARCH("R",N38)))</formula>
    </cfRule>
    <cfRule type="containsText" dxfId="6" priority="12" operator="containsText" text="T">
      <formula>NOT(ISERROR(SEARCH("T",N38)))</formula>
    </cfRule>
  </conditionalFormatting>
  <conditionalFormatting sqref="N38">
    <cfRule type="iconSet" priority="9">
      <iconSet iconSet="3Symbols2">
        <cfvo type="percent" val="0"/>
        <cfvo type="percent" val="0.74"/>
        <cfvo type="percent" val="0.85"/>
      </iconSet>
    </cfRule>
  </conditionalFormatting>
  <conditionalFormatting sqref="N39:N41">
    <cfRule type="containsText" dxfId="5" priority="6" stopIfTrue="1" operator="containsText" text="P">
      <formula>NOT(ISERROR(SEARCH("P",N39)))</formula>
    </cfRule>
    <cfRule type="containsText" dxfId="4" priority="7" stopIfTrue="1" operator="containsText" text="R">
      <formula>NOT(ISERROR(SEARCH("R",N39)))</formula>
    </cfRule>
    <cfRule type="containsText" dxfId="3" priority="8" operator="containsText" text="T">
      <formula>NOT(ISERROR(SEARCH("T",N39)))</formula>
    </cfRule>
  </conditionalFormatting>
  <conditionalFormatting sqref="N39:N41">
    <cfRule type="iconSet" priority="5">
      <iconSet iconSet="3Symbols2">
        <cfvo type="percent" val="0"/>
        <cfvo type="percent" val="0.74"/>
        <cfvo type="percent" val="0.85"/>
      </iconSet>
    </cfRule>
  </conditionalFormatting>
  <conditionalFormatting sqref="N31">
    <cfRule type="containsText" dxfId="2" priority="2" stopIfTrue="1" operator="containsText" text="P">
      <formula>NOT(ISERROR(SEARCH("P",N31)))</formula>
    </cfRule>
    <cfRule type="containsText" dxfId="1" priority="3" stopIfTrue="1" operator="containsText" text="R">
      <formula>NOT(ISERROR(SEARCH("R",N31)))</formula>
    </cfRule>
    <cfRule type="containsText" dxfId="0" priority="4" operator="containsText" text="T">
      <formula>NOT(ISERROR(SEARCH("T",N31)))</formula>
    </cfRule>
  </conditionalFormatting>
  <conditionalFormatting sqref="N31">
    <cfRule type="iconSet" priority="1">
      <iconSet iconSet="3Symbols2">
        <cfvo type="percent" val="0"/>
        <cfvo type="percent" val="0.74"/>
        <cfvo type="percent" val="0.85"/>
      </iconSet>
    </cfRule>
  </conditionalFormatting>
  <printOptions horizontalCentered="1" verticalCentered="1"/>
  <pageMargins left="0.15748031496062992" right="0.23622047244094491" top="0.23622047244094491" bottom="0.19685039370078741" header="0.23622047244094491" footer="0.31496062992125984"/>
  <pageSetup scale="55" fitToHeight="0" orientation="landscape" r:id="rId1"/>
  <headerFooter>
    <oddFooter xml:space="preserve">&amp;L&amp;"Tahoma,Cursiva"&amp;8Departamento de Planificación y Desarrollo&amp;R&amp;P/&amp;N
&amp;D
</oddFooter>
  </headerFooter>
  <rowBreaks count="3" manualBreakCount="3">
    <brk id="15" min="1" max="14" man="1"/>
    <brk id="24" min="1" max="14" man="1"/>
    <brk id="32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L20"/>
  <sheetViews>
    <sheetView workbookViewId="0">
      <selection activeCell="F5" sqref="F5"/>
    </sheetView>
  </sheetViews>
  <sheetFormatPr baseColWidth="10" defaultRowHeight="15"/>
  <cols>
    <col min="1" max="1" width="6.140625" customWidth="1"/>
    <col min="2" max="2" width="38.42578125" customWidth="1"/>
    <col min="3" max="3" width="12.85546875" customWidth="1"/>
    <col min="4" max="4" width="14.85546875" customWidth="1"/>
    <col min="5" max="5" width="13" customWidth="1"/>
    <col min="6" max="6" width="14" customWidth="1"/>
  </cols>
  <sheetData>
    <row r="4" spans="9:12" ht="53.25" customHeight="1"/>
    <row r="5" spans="9:12" ht="63" customHeight="1"/>
    <row r="8" spans="9:12">
      <c r="L8" s="57"/>
    </row>
    <row r="12" spans="9:12">
      <c r="J12" s="54">
        <f>40500*0.75</f>
        <v>30375</v>
      </c>
    </row>
    <row r="13" spans="9:12">
      <c r="L13" s="41"/>
    </row>
    <row r="14" spans="9:12">
      <c r="I14" s="41"/>
    </row>
    <row r="20" ht="44.25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Monitoreo Ene-Marz 2016</vt:lpstr>
      <vt:lpstr>Hoja1</vt:lpstr>
      <vt:lpstr>'Monitoreo Ene-Marz 2016'!Área_de_impresión</vt:lpstr>
      <vt:lpstr>'Monitoreo Ene-Marz 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malcantara</dc:creator>
  <cp:lastModifiedBy>Jovanny Martinez Martinez</cp:lastModifiedBy>
  <cp:lastPrinted>2017-03-20T14:58:01Z</cp:lastPrinted>
  <dcterms:created xsi:type="dcterms:W3CDTF">2013-09-19T16:02:08Z</dcterms:created>
  <dcterms:modified xsi:type="dcterms:W3CDTF">2018-05-11T17:04:01Z</dcterms:modified>
</cp:coreProperties>
</file>