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673"/>
  </bookViews>
  <sheets>
    <sheet name="TRAMITE DE PENSION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1" l="1"/>
  <c r="I44" i="11"/>
  <c r="H44" i="11"/>
  <c r="G44" i="11"/>
  <c r="P43" i="11"/>
  <c r="P44" i="11" s="1"/>
  <c r="K43" i="11"/>
  <c r="K44" i="11" s="1"/>
  <c r="M34" i="11"/>
  <c r="I34" i="11"/>
  <c r="H34" i="11"/>
  <c r="P33" i="11"/>
  <c r="P34" i="11" s="1"/>
  <c r="K33" i="11"/>
  <c r="K34" i="11" s="1"/>
  <c r="O28" i="11"/>
  <c r="M28" i="11"/>
  <c r="L28" i="11"/>
  <c r="L33" i="11" s="1"/>
  <c r="L34" i="11" s="1"/>
  <c r="J28" i="11"/>
  <c r="I28" i="11"/>
  <c r="H28" i="11"/>
  <c r="G28" i="1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N28" i="11" l="1"/>
  <c r="Q14" i="11"/>
  <c r="Q15" i="11"/>
  <c r="Q18" i="11"/>
  <c r="Q19" i="11"/>
  <c r="Q21" i="11"/>
  <c r="Q22" i="11"/>
  <c r="Q24" i="11"/>
  <c r="Q25" i="11"/>
  <c r="Q27" i="11"/>
  <c r="N33" i="11"/>
  <c r="N34" i="11" s="1"/>
  <c r="K28" i="11"/>
  <c r="P28" i="11"/>
  <c r="Q16" i="11"/>
  <c r="Q17" i="11"/>
  <c r="Q20" i="11"/>
  <c r="Q23" i="11"/>
  <c r="Q26" i="11"/>
  <c r="O33" i="11"/>
  <c r="O34" i="11" s="1"/>
  <c r="Q13" i="11"/>
  <c r="J33" i="11"/>
  <c r="J34" i="11" s="1"/>
  <c r="L43" i="11"/>
  <c r="L44" i="11" s="1"/>
  <c r="N43" i="11"/>
  <c r="N44" i="11" s="1"/>
  <c r="Q33" i="11" l="1"/>
  <c r="Q34" i="11" s="1"/>
  <c r="Q28" i="11"/>
  <c r="O43" i="11"/>
  <c r="O44" i="11" s="1"/>
  <c r="Q43" i="11"/>
  <c r="Q44" i="11" s="1"/>
  <c r="J43" i="11"/>
  <c r="J44" i="11" s="1"/>
</calcChain>
</file>

<file path=xl/sharedStrings.xml><?xml version="1.0" encoding="utf-8"?>
<sst xmlns="http://schemas.openxmlformats.org/spreadsheetml/2006/main" count="159" uniqueCount="71">
  <si>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</si>
  <si>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</si>
  <si>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</si>
  <si>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</si>
  <si>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</si>
  <si>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</si>
  <si>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</si>
  <si>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</si>
  <si>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</si>
  <si>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</si>
  <si>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</si>
  <si>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</si>
  <si>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</si>
  <si>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</si>
  <si>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</si>
  <si>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</si>
  <si>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</si>
  <si>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</si>
  <si>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</si>
  <si>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</si>
  <si>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</si>
  <si>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</si>
  <si>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</si>
  <si>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</si>
  <si>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</si>
  <si>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</si>
  <si>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</si>
  <si>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</si>
  <si>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</si>
  <si>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</si>
  <si>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</si>
  <si>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</si>
  <si>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</si>
  <si>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</si>
  <si>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</si>
  <si>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</si>
  <si>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</si>
  <si>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</si>
  <si>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RAMÓN ANTONIO VÉLEZ</t>
  </si>
  <si>
    <t>EUGENIO FÉLIX PERALTA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</si>
  <si>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</si>
  <si>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</si>
  <si>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</si>
  <si>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</si>
  <si>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</si>
  <si>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Subdirector General Administrativo  y Financiero</t>
  </si>
  <si>
    <t xml:space="preserve"> EN LA MISMA SON LAS QUE AL 30 DE SEPTIEMBRE  DEL 2021 FIGURAN EN LOS RECORDS DE TRÁMITE DE PENSIÓN QUE MANTIENE LA DGBN. </t>
  </si>
  <si>
    <t>FEMENINO</t>
  </si>
  <si>
    <t>MASCULINO</t>
  </si>
  <si>
    <t>MINISTERIO DE HACIENDA</t>
  </si>
  <si>
    <t>Nómina de Sueldos: Tramite de Pensión</t>
  </si>
  <si>
    <t>Correspondiente al mes de septiembre del año 2021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</si>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</sst>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</cellStyleXfs>
  <cellXfs count="73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4" fontId="28" fillId="33" borderId="1" xfId="0" applyNumberFormat="1" applyFont="1" applyFill="1" applyBorder="1"/>
    <xf numFmtId="0" fontId="23" fillId="33" borderId="0" xfId="0" applyFont="1" applyFill="1" applyAlignment="1">
      <alignment horizontal="left"/>
    </xf>
    <xf numFmtId="0" fontId="5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21" fillId="33" borderId="0" xfId="0" applyFont="1" applyFill="1" applyAlignment="1">
      <alignment horizontal="center" vertical="center"/>
    </xf>
    <xf numFmtId="4" fontId="23" fillId="33" borderId="0" xfId="1" applyNumberFormat="1" applyFont="1" applyFill="1" applyBorder="1" applyAlignment="1">
      <alignment horizontal="center" vertical="center"/>
    </xf>
    <xf numFmtId="164" fontId="28" fillId="33" borderId="0" xfId="1" applyFont="1" applyFill="1" applyBorder="1" applyAlignment="1">
      <alignment horizontal="center" vertical="center"/>
    </xf>
    <xf numFmtId="164" fontId="23" fillId="33" borderId="0" xfId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5" fillId="0" borderId="0" xfId="45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 2" xfId="2"/>
    <cellStyle name="Neutral" xfId="10" builtinId="28" customBuiltin="1"/>
    <cellStyle name="Normal" xfId="0" builtinId="0"/>
    <cellStyle name="Normal 2" xfId="44"/>
    <cellStyle name="Normal 3" xfId="45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824368</xdr:colOff>
      <xdr:row>1</xdr:row>
      <xdr:rowOff>68035</xdr:rowOff>
    </xdr:from>
    <xdr:to>
      <xdr:col>7</xdr:col>
      <xdr:colOff>249810</xdr:colOff>
      <xdr:row>4</xdr:row>
      <xdr:rowOff>122464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3832" y="312964"/>
          <a:ext cx="1207978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R71"/>
  <sheetViews>
    <sheetView showGridLines="0" tabSelected="1" showRuler="0" view="pageLayout" zoomScale="80" zoomScaleNormal="100" zoomScalePageLayoutView="80" workbookViewId="0">
      <selection activeCell="E27" sqref="E27"/>
    </sheetView>
  </sheetViews>
  <sheetFormatPr baseColWidth="10" defaultColWidth="11.44140625" defaultRowHeight="14.4" x14ac:dyDescent="0.3"/>
  <cols>
    <col min="1" max="1" width="4.33203125" customWidth="1"/>
    <col min="2" max="2" width="33.109375" customWidth="1"/>
    <col min="3" max="3" width="14.109375" customWidth="1"/>
    <col min="4" max="4" width="23.33203125" customWidth="1"/>
    <col min="5" max="5" width="17.5546875" style="4" customWidth="1"/>
    <col min="6" max="6" width="14.88671875" style="6" customWidth="1"/>
    <col min="7" max="7" width="10.109375" customWidth="1"/>
    <col min="8" max="8" width="8.109375" customWidth="1"/>
    <col min="9" max="9" width="10.5546875" customWidth="1"/>
    <col min="10" max="10" width="9.33203125" customWidth="1"/>
    <col min="11" max="11" width="13.33203125" customWidth="1"/>
    <col min="12" max="12" width="11" customWidth="1"/>
    <col min="13" max="13" width="9.6640625" customWidth="1"/>
    <col min="14" max="14" width="12.88671875" customWidth="1"/>
    <col min="15" max="15" width="9.44140625" customWidth="1"/>
    <col min="16" max="16" width="10.5546875" customWidth="1"/>
  </cols>
  <sheetData>
    <row r="1" spans="1:17" ht="18" x14ac:dyDescent="0.35">
      <c r="A1" s="3"/>
      <c r="B1" s="3"/>
      <c r="C1" s="3"/>
      <c r="D1" s="3"/>
      <c r="G1" s="68"/>
      <c r="H1" s="68"/>
      <c r="I1" s="68"/>
      <c r="J1" s="68"/>
      <c r="K1" s="68"/>
      <c r="L1" s="68"/>
      <c r="M1" s="68"/>
      <c r="N1" s="68"/>
      <c r="O1" s="68"/>
      <c r="P1" s="3"/>
      <c r="Q1" s="3"/>
    </row>
    <row r="2" spans="1:17" s="4" customFormat="1" ht="18" x14ac:dyDescent="0.3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" x14ac:dyDescent="0.3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6" x14ac:dyDescent="0.3">
      <c r="A4" s="3"/>
      <c r="B4" s="3"/>
      <c r="C4" s="3"/>
      <c r="D4" s="3"/>
      <c r="G4" s="69"/>
      <c r="H4" s="69"/>
      <c r="I4" s="69"/>
      <c r="J4" s="69"/>
      <c r="K4" s="69"/>
      <c r="L4" s="69"/>
      <c r="M4" s="69"/>
      <c r="N4" s="69"/>
      <c r="O4" s="69"/>
      <c r="P4" s="3"/>
      <c r="Q4" s="3"/>
    </row>
    <row r="5" spans="1:17" x14ac:dyDescent="0.3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3">
      <c r="A6" s="63" t="s">
        <v>49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63" t="s">
        <v>29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3">
      <c r="A8" s="62" t="s">
        <v>50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7" x14ac:dyDescent="0.3">
      <c r="A9" s="62" t="s">
        <v>51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 s="4" customForma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3">
      <c r="A11" s="46"/>
      <c r="B11" s="47"/>
      <c r="C11" s="48"/>
      <c r="D11" s="49"/>
      <c r="E11" s="49"/>
      <c r="F11" s="49"/>
      <c r="G11" s="50"/>
      <c r="H11" s="65" t="s">
        <v>68</v>
      </c>
      <c r="I11" s="65"/>
      <c r="J11" s="65"/>
      <c r="K11" s="65"/>
      <c r="L11" s="65"/>
      <c r="M11" s="65"/>
      <c r="N11" s="51"/>
      <c r="O11" s="51"/>
      <c r="P11" s="52"/>
      <c r="Q11" s="52"/>
    </row>
    <row r="12" spans="1:17" ht="31.5" customHeight="1" x14ac:dyDescent="0.3">
      <c r="A12" s="53" t="s">
        <v>0</v>
      </c>
      <c r="B12" s="53" t="s">
        <v>53</v>
      </c>
      <c r="C12" s="54" t="s">
        <v>54</v>
      </c>
      <c r="D12" s="54" t="s">
        <v>55</v>
      </c>
      <c r="E12" s="54" t="s">
        <v>56</v>
      </c>
      <c r="F12" s="54" t="s">
        <v>57</v>
      </c>
      <c r="G12" s="55" t="s">
        <v>58</v>
      </c>
      <c r="H12" s="54" t="s">
        <v>59</v>
      </c>
      <c r="I12" s="54" t="s">
        <v>61</v>
      </c>
      <c r="J12" s="54" t="s">
        <v>60</v>
      </c>
      <c r="K12" s="54" t="s">
        <v>62</v>
      </c>
      <c r="L12" s="54" t="s">
        <v>63</v>
      </c>
      <c r="M12" s="54" t="s">
        <v>64</v>
      </c>
      <c r="N12" s="54" t="s">
        <v>62</v>
      </c>
      <c r="O12" s="54" t="s">
        <v>65</v>
      </c>
      <c r="P12" s="54" t="s">
        <v>66</v>
      </c>
      <c r="Q12" s="54" t="s">
        <v>67</v>
      </c>
    </row>
    <row r="13" spans="1:17" x14ac:dyDescent="0.3">
      <c r="A13" s="8">
        <v>1</v>
      </c>
      <c r="B13" s="8" t="s">
        <v>43</v>
      </c>
      <c r="C13" s="8" t="s">
        <v>7</v>
      </c>
      <c r="D13" s="8" t="s">
        <v>44</v>
      </c>
      <c r="E13" s="8" t="s">
        <v>31</v>
      </c>
      <c r="F13" s="11" t="s">
        <v>48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K13+M13</f>
        <v>616</v>
      </c>
      <c r="O13" s="12">
        <v>0</v>
      </c>
      <c r="P13" s="13">
        <f>G13+0</f>
        <v>10000</v>
      </c>
      <c r="Q13" s="13">
        <f>P13-N13</f>
        <v>9384</v>
      </c>
    </row>
    <row r="14" spans="1:17" x14ac:dyDescent="0.3">
      <c r="A14" s="8">
        <v>2</v>
      </c>
      <c r="B14" s="8" t="s">
        <v>42</v>
      </c>
      <c r="C14" s="8" t="s">
        <v>4</v>
      </c>
      <c r="D14" s="8" t="s">
        <v>44</v>
      </c>
      <c r="E14" s="8" t="s">
        <v>31</v>
      </c>
      <c r="F14" s="11" t="s">
        <v>47</v>
      </c>
      <c r="G14" s="12">
        <v>10000</v>
      </c>
      <c r="H14" s="12">
        <v>287</v>
      </c>
      <c r="I14" s="12">
        <v>304</v>
      </c>
      <c r="J14" s="12">
        <v>0</v>
      </c>
      <c r="K14" s="13">
        <f t="shared" ref="K14:K27" si="0">H14+I14</f>
        <v>591</v>
      </c>
      <c r="L14" s="12">
        <v>0</v>
      </c>
      <c r="M14" s="12">
        <v>25</v>
      </c>
      <c r="N14" s="12">
        <f t="shared" ref="N14:N27" si="1">K14+M14</f>
        <v>616</v>
      </c>
      <c r="O14" s="12">
        <v>0</v>
      </c>
      <c r="P14" s="13">
        <f t="shared" ref="P14:P27" si="2">G14+0</f>
        <v>10000</v>
      </c>
      <c r="Q14" s="13">
        <f t="shared" ref="Q14:Q27" si="3">P14-N14</f>
        <v>9384</v>
      </c>
    </row>
    <row r="15" spans="1:17" x14ac:dyDescent="0.3">
      <c r="A15" s="8">
        <v>3</v>
      </c>
      <c r="B15" s="8" t="s">
        <v>41</v>
      </c>
      <c r="C15" s="8" t="s">
        <v>11</v>
      </c>
      <c r="D15" s="8" t="s">
        <v>44</v>
      </c>
      <c r="E15" s="8" t="s">
        <v>31</v>
      </c>
      <c r="F15" s="11" t="s">
        <v>48</v>
      </c>
      <c r="G15" s="12">
        <v>10000</v>
      </c>
      <c r="H15" s="12">
        <v>287</v>
      </c>
      <c r="I15" s="12">
        <v>304</v>
      </c>
      <c r="J15" s="12">
        <v>0</v>
      </c>
      <c r="K15" s="13">
        <f t="shared" si="0"/>
        <v>591</v>
      </c>
      <c r="L15" s="12">
        <v>0</v>
      </c>
      <c r="M15" s="12">
        <v>25</v>
      </c>
      <c r="N15" s="12">
        <f t="shared" si="1"/>
        <v>616</v>
      </c>
      <c r="O15" s="12">
        <v>0</v>
      </c>
      <c r="P15" s="13">
        <f t="shared" si="2"/>
        <v>10000</v>
      </c>
      <c r="Q15" s="13">
        <f t="shared" si="3"/>
        <v>9384</v>
      </c>
    </row>
    <row r="16" spans="1:17" x14ac:dyDescent="0.3">
      <c r="A16" s="8">
        <v>4</v>
      </c>
      <c r="B16" s="8" t="s">
        <v>40</v>
      </c>
      <c r="C16" s="8" t="s">
        <v>6</v>
      </c>
      <c r="D16" s="8" t="s">
        <v>44</v>
      </c>
      <c r="E16" s="8" t="s">
        <v>31</v>
      </c>
      <c r="F16" s="11" t="s">
        <v>47</v>
      </c>
      <c r="G16" s="12">
        <v>10000</v>
      </c>
      <c r="H16" s="12">
        <v>287</v>
      </c>
      <c r="I16" s="12">
        <v>304</v>
      </c>
      <c r="J16" s="12">
        <v>0</v>
      </c>
      <c r="K16" s="13">
        <f t="shared" si="0"/>
        <v>591</v>
      </c>
      <c r="L16" s="12">
        <v>0</v>
      </c>
      <c r="M16" s="12">
        <v>25</v>
      </c>
      <c r="N16" s="12">
        <f t="shared" si="1"/>
        <v>616</v>
      </c>
      <c r="O16" s="12">
        <v>0</v>
      </c>
      <c r="P16" s="13">
        <f t="shared" si="2"/>
        <v>10000</v>
      </c>
      <c r="Q16" s="13">
        <f t="shared" si="3"/>
        <v>9384</v>
      </c>
    </row>
    <row r="17" spans="1:18" x14ac:dyDescent="0.3">
      <c r="A17" s="8">
        <v>5</v>
      </c>
      <c r="B17" s="8" t="s">
        <v>39</v>
      </c>
      <c r="C17" s="8" t="s">
        <v>3</v>
      </c>
      <c r="D17" s="8" t="s">
        <v>44</v>
      </c>
      <c r="E17" s="8" t="s">
        <v>31</v>
      </c>
      <c r="F17" s="11" t="s">
        <v>48</v>
      </c>
      <c r="G17" s="12">
        <v>10000</v>
      </c>
      <c r="H17" s="12">
        <v>287</v>
      </c>
      <c r="I17" s="12">
        <v>304</v>
      </c>
      <c r="J17" s="12">
        <v>0</v>
      </c>
      <c r="K17" s="13">
        <f t="shared" si="0"/>
        <v>591</v>
      </c>
      <c r="L17" s="12">
        <v>0</v>
      </c>
      <c r="M17" s="12">
        <v>25</v>
      </c>
      <c r="N17" s="12">
        <f t="shared" si="1"/>
        <v>616</v>
      </c>
      <c r="O17" s="12">
        <v>0</v>
      </c>
      <c r="P17" s="13">
        <f t="shared" si="2"/>
        <v>10000</v>
      </c>
      <c r="Q17" s="13">
        <f t="shared" si="3"/>
        <v>9384</v>
      </c>
    </row>
    <row r="18" spans="1:18" x14ac:dyDescent="0.3">
      <c r="A18" s="8">
        <v>6</v>
      </c>
      <c r="B18" s="8" t="s">
        <v>12</v>
      </c>
      <c r="C18" s="8" t="s">
        <v>2</v>
      </c>
      <c r="D18" s="8" t="s">
        <v>13</v>
      </c>
      <c r="E18" s="8" t="s">
        <v>31</v>
      </c>
      <c r="F18" s="11" t="s">
        <v>52</v>
      </c>
      <c r="G18" s="12">
        <v>10000</v>
      </c>
      <c r="H18" s="12">
        <v>287</v>
      </c>
      <c r="I18" s="12">
        <v>304</v>
      </c>
      <c r="J18" s="12">
        <v>0</v>
      </c>
      <c r="K18" s="13">
        <f t="shared" si="0"/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x14ac:dyDescent="0.3">
      <c r="A19" s="8">
        <v>7</v>
      </c>
      <c r="B19" s="8" t="s">
        <v>14</v>
      </c>
      <c r="C19" s="8" t="s">
        <v>4</v>
      </c>
      <c r="D19" s="8" t="s">
        <v>44</v>
      </c>
      <c r="E19" s="8" t="s">
        <v>31</v>
      </c>
      <c r="F19" s="11" t="s">
        <v>48</v>
      </c>
      <c r="G19" s="12">
        <v>17380.72</v>
      </c>
      <c r="H19" s="12">
        <v>498.83</v>
      </c>
      <c r="I19" s="12">
        <v>528.37</v>
      </c>
      <c r="J19" s="12">
        <v>0</v>
      </c>
      <c r="K19" s="13">
        <f t="shared" si="0"/>
        <v>1027.2</v>
      </c>
      <c r="L19" s="12">
        <v>0</v>
      </c>
      <c r="M19" s="12">
        <v>25</v>
      </c>
      <c r="N19" s="12">
        <f t="shared" si="1"/>
        <v>1052.2</v>
      </c>
      <c r="O19" s="12">
        <v>0</v>
      </c>
      <c r="P19" s="13">
        <f t="shared" si="2"/>
        <v>17380.72</v>
      </c>
      <c r="Q19" s="13">
        <f t="shared" si="3"/>
        <v>16328.52</v>
      </c>
    </row>
    <row r="20" spans="1:18" x14ac:dyDescent="0.3">
      <c r="A20" s="8">
        <v>8</v>
      </c>
      <c r="B20" s="8" t="s">
        <v>30</v>
      </c>
      <c r="C20" s="8" t="s">
        <v>15</v>
      </c>
      <c r="D20" s="8" t="s">
        <v>44</v>
      </c>
      <c r="E20" s="8" t="s">
        <v>31</v>
      </c>
      <c r="F20" s="11" t="s">
        <v>52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</row>
    <row r="21" spans="1:18" x14ac:dyDescent="0.3">
      <c r="A21" s="8">
        <v>9</v>
      </c>
      <c r="B21" s="8" t="s">
        <v>16</v>
      </c>
      <c r="C21" s="8" t="s">
        <v>2</v>
      </c>
      <c r="D21" s="8" t="s">
        <v>44</v>
      </c>
      <c r="E21" s="8" t="s">
        <v>31</v>
      </c>
      <c r="F21" s="11" t="s">
        <v>52</v>
      </c>
      <c r="G21" s="12">
        <v>10000</v>
      </c>
      <c r="H21" s="12">
        <v>287</v>
      </c>
      <c r="I21" s="12">
        <v>304</v>
      </c>
      <c r="J21" s="12">
        <v>0</v>
      </c>
      <c r="K21" s="13">
        <f t="shared" si="0"/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 t="shared" si="3"/>
        <v>9384</v>
      </c>
    </row>
    <row r="22" spans="1:18" x14ac:dyDescent="0.3">
      <c r="A22" s="8">
        <v>10</v>
      </c>
      <c r="B22" s="8" t="s">
        <v>37</v>
      </c>
      <c r="C22" s="8" t="s">
        <v>4</v>
      </c>
      <c r="D22" s="8" t="s">
        <v>44</v>
      </c>
      <c r="E22" s="8" t="s">
        <v>31</v>
      </c>
      <c r="F22" s="11" t="s">
        <v>52</v>
      </c>
      <c r="G22" s="12">
        <v>10000</v>
      </c>
      <c r="H22" s="12">
        <v>287</v>
      </c>
      <c r="I22" s="12">
        <v>304</v>
      </c>
      <c r="J22" s="12">
        <v>0</v>
      </c>
      <c r="K22" s="13">
        <f t="shared" si="0"/>
        <v>591</v>
      </c>
      <c r="L22" s="12">
        <v>0</v>
      </c>
      <c r="M22" s="12">
        <v>25</v>
      </c>
      <c r="N22" s="12">
        <f t="shared" si="1"/>
        <v>616</v>
      </c>
      <c r="O22" s="12">
        <v>0</v>
      </c>
      <c r="P22" s="13">
        <f t="shared" si="2"/>
        <v>10000</v>
      </c>
      <c r="Q22" s="13">
        <f t="shared" si="3"/>
        <v>9384</v>
      </c>
    </row>
    <row r="23" spans="1:18" x14ac:dyDescent="0.3">
      <c r="A23" s="8">
        <v>11</v>
      </c>
      <c r="B23" s="8" t="s">
        <v>17</v>
      </c>
      <c r="C23" s="8" t="s">
        <v>4</v>
      </c>
      <c r="D23" s="8" t="s">
        <v>44</v>
      </c>
      <c r="E23" s="8" t="s">
        <v>31</v>
      </c>
      <c r="F23" s="11" t="s">
        <v>52</v>
      </c>
      <c r="G23" s="12">
        <v>16734.82</v>
      </c>
      <c r="H23" s="12">
        <v>480.29</v>
      </c>
      <c r="I23" s="12">
        <v>508.74</v>
      </c>
      <c r="J23" s="12">
        <v>0</v>
      </c>
      <c r="K23" s="13">
        <f t="shared" si="0"/>
        <v>989.03</v>
      </c>
      <c r="L23" s="12">
        <v>0</v>
      </c>
      <c r="M23" s="12">
        <v>25</v>
      </c>
      <c r="N23" s="12">
        <f t="shared" si="1"/>
        <v>1014.03</v>
      </c>
      <c r="O23" s="12">
        <v>0</v>
      </c>
      <c r="P23" s="13">
        <f t="shared" si="2"/>
        <v>16734.82</v>
      </c>
      <c r="Q23" s="13">
        <f t="shared" si="3"/>
        <v>15720.789999999999</v>
      </c>
    </row>
    <row r="24" spans="1:18" x14ac:dyDescent="0.3">
      <c r="A24" s="8">
        <v>12</v>
      </c>
      <c r="B24" s="8" t="s">
        <v>38</v>
      </c>
      <c r="C24" s="8" t="s">
        <v>5</v>
      </c>
      <c r="D24" s="8" t="s">
        <v>44</v>
      </c>
      <c r="E24" s="8" t="s">
        <v>31</v>
      </c>
      <c r="F24" s="11" t="s">
        <v>48</v>
      </c>
      <c r="G24" s="12">
        <v>10000</v>
      </c>
      <c r="H24" s="12">
        <v>287</v>
      </c>
      <c r="I24" s="12">
        <v>304</v>
      </c>
      <c r="J24" s="12">
        <v>0</v>
      </c>
      <c r="K24" s="13">
        <f t="shared" si="0"/>
        <v>591</v>
      </c>
      <c r="L24" s="12">
        <v>0</v>
      </c>
      <c r="M24" s="12">
        <v>25</v>
      </c>
      <c r="N24" s="12">
        <f t="shared" si="1"/>
        <v>616</v>
      </c>
      <c r="O24" s="12">
        <v>0</v>
      </c>
      <c r="P24" s="13">
        <f t="shared" si="2"/>
        <v>10000</v>
      </c>
      <c r="Q24" s="13">
        <f t="shared" si="3"/>
        <v>9384</v>
      </c>
    </row>
    <row r="25" spans="1:18" x14ac:dyDescent="0.3">
      <c r="A25" s="8">
        <v>13</v>
      </c>
      <c r="B25" s="8" t="s">
        <v>36</v>
      </c>
      <c r="C25" s="8" t="s">
        <v>7</v>
      </c>
      <c r="D25" s="8" t="s">
        <v>8</v>
      </c>
      <c r="E25" s="8" t="s">
        <v>31</v>
      </c>
      <c r="F25" s="11" t="s">
        <v>48</v>
      </c>
      <c r="G25" s="12">
        <v>13585.4</v>
      </c>
      <c r="H25" s="12">
        <v>389.9</v>
      </c>
      <c r="I25" s="12">
        <v>413</v>
      </c>
      <c r="J25" s="12">
        <v>0</v>
      </c>
      <c r="K25" s="13">
        <f t="shared" si="0"/>
        <v>802.9</v>
      </c>
      <c r="L25" s="12">
        <v>0</v>
      </c>
      <c r="M25" s="12">
        <v>25</v>
      </c>
      <c r="N25" s="12">
        <f t="shared" si="1"/>
        <v>827.9</v>
      </c>
      <c r="O25" s="12">
        <v>0</v>
      </c>
      <c r="P25" s="13">
        <f t="shared" si="2"/>
        <v>13585.4</v>
      </c>
      <c r="Q25" s="13">
        <f t="shared" si="3"/>
        <v>12757.5</v>
      </c>
    </row>
    <row r="26" spans="1:18" x14ac:dyDescent="0.3">
      <c r="A26" s="8">
        <v>14</v>
      </c>
      <c r="B26" s="8" t="s">
        <v>35</v>
      </c>
      <c r="C26" s="8" t="s">
        <v>7</v>
      </c>
      <c r="D26" s="8" t="s">
        <v>44</v>
      </c>
      <c r="E26" s="8" t="s">
        <v>31</v>
      </c>
      <c r="F26" s="11" t="s">
        <v>48</v>
      </c>
      <c r="G26" s="12">
        <v>10000</v>
      </c>
      <c r="H26" s="12">
        <v>287</v>
      </c>
      <c r="I26" s="12">
        <v>304</v>
      </c>
      <c r="J26" s="12">
        <v>0</v>
      </c>
      <c r="K26" s="13">
        <f t="shared" si="0"/>
        <v>591</v>
      </c>
      <c r="L26" s="12">
        <v>0</v>
      </c>
      <c r="M26" s="12">
        <v>25</v>
      </c>
      <c r="N26" s="12">
        <f t="shared" si="1"/>
        <v>616</v>
      </c>
      <c r="O26" s="12">
        <v>0</v>
      </c>
      <c r="P26" s="13">
        <f t="shared" si="2"/>
        <v>10000</v>
      </c>
      <c r="Q26" s="13">
        <f t="shared" si="3"/>
        <v>9384</v>
      </c>
    </row>
    <row r="27" spans="1:18" x14ac:dyDescent="0.3">
      <c r="A27" s="8">
        <v>15</v>
      </c>
      <c r="B27" s="8" t="s">
        <v>18</v>
      </c>
      <c r="C27" s="8" t="s">
        <v>2</v>
      </c>
      <c r="D27" s="8" t="s">
        <v>19</v>
      </c>
      <c r="E27" s="8" t="s">
        <v>31</v>
      </c>
      <c r="F27" s="11" t="s">
        <v>52</v>
      </c>
      <c r="G27" s="12">
        <v>10000</v>
      </c>
      <c r="H27" s="12">
        <v>287</v>
      </c>
      <c r="I27" s="12">
        <v>304</v>
      </c>
      <c r="J27" s="12">
        <v>0</v>
      </c>
      <c r="K27" s="13">
        <f t="shared" si="0"/>
        <v>591</v>
      </c>
      <c r="L27" s="12">
        <v>0</v>
      </c>
      <c r="M27" s="12">
        <v>25</v>
      </c>
      <c r="N27" s="12">
        <f t="shared" si="1"/>
        <v>616</v>
      </c>
      <c r="O27" s="12">
        <v>0</v>
      </c>
      <c r="P27" s="13">
        <f t="shared" si="2"/>
        <v>10000</v>
      </c>
      <c r="Q27" s="13">
        <f t="shared" si="3"/>
        <v>9384</v>
      </c>
      <c r="R27" s="1"/>
    </row>
    <row r="28" spans="1:18" s="4" customFormat="1" x14ac:dyDescent="0.3">
      <c r="A28" s="14"/>
      <c r="B28" s="14"/>
      <c r="C28" s="14"/>
      <c r="D28" s="70" t="s">
        <v>9</v>
      </c>
      <c r="E28" s="71"/>
      <c r="F28" s="72"/>
      <c r="G28" s="45">
        <f t="shared" ref="G28:Q28" si="4">SUM(G13:G27)</f>
        <v>167700.94</v>
      </c>
      <c r="H28" s="45">
        <f t="shared" si="4"/>
        <v>4813.0199999999995</v>
      </c>
      <c r="I28" s="45">
        <f t="shared" si="4"/>
        <v>5098.1099999999997</v>
      </c>
      <c r="J28" s="45">
        <f t="shared" si="4"/>
        <v>0</v>
      </c>
      <c r="K28" s="45">
        <f t="shared" si="4"/>
        <v>9911.1299999999992</v>
      </c>
      <c r="L28" s="45">
        <f t="shared" si="4"/>
        <v>0</v>
      </c>
      <c r="M28" s="45">
        <f t="shared" si="4"/>
        <v>375</v>
      </c>
      <c r="N28" s="45">
        <f t="shared" si="4"/>
        <v>10286.129999999999</v>
      </c>
      <c r="O28" s="45">
        <f t="shared" si="4"/>
        <v>0</v>
      </c>
      <c r="P28" s="45">
        <f t="shared" si="4"/>
        <v>167700.94</v>
      </c>
      <c r="Q28" s="45">
        <f t="shared" si="4"/>
        <v>157414.81</v>
      </c>
    </row>
    <row r="29" spans="1:18" x14ac:dyDescent="0.3">
      <c r="A29" s="14"/>
      <c r="B29" s="14"/>
      <c r="C29" s="14"/>
      <c r="D29" s="14"/>
      <c r="E29" s="14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s="4" customFormat="1" x14ac:dyDescent="0.3">
      <c r="A30" s="66" t="s">
        <v>20</v>
      </c>
      <c r="B30" s="66"/>
      <c r="C30" s="14"/>
      <c r="D30" s="14"/>
      <c r="E30" s="14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8" s="4" customFormat="1" ht="15" customHeight="1" x14ac:dyDescent="0.3">
      <c r="A31" s="46"/>
      <c r="B31" s="48"/>
      <c r="C31" s="48"/>
      <c r="D31" s="49"/>
      <c r="E31" s="49"/>
      <c r="F31" s="49"/>
      <c r="G31" s="50"/>
      <c r="H31" s="65" t="s">
        <v>68</v>
      </c>
      <c r="I31" s="65"/>
      <c r="J31" s="65"/>
      <c r="K31" s="65"/>
      <c r="L31" s="65"/>
      <c r="M31" s="65"/>
      <c r="N31" s="51"/>
      <c r="O31" s="51"/>
      <c r="P31" s="52"/>
      <c r="Q31" s="52"/>
    </row>
    <row r="32" spans="1:18" s="4" customFormat="1" ht="29.25" customHeight="1" x14ac:dyDescent="0.3">
      <c r="A32" s="56" t="s">
        <v>0</v>
      </c>
      <c r="B32" s="56" t="s">
        <v>53</v>
      </c>
      <c r="C32" s="54" t="s">
        <v>54</v>
      </c>
      <c r="D32" s="54" t="s">
        <v>55</v>
      </c>
      <c r="E32" s="54" t="s">
        <v>56</v>
      </c>
      <c r="F32" s="54" t="s">
        <v>57</v>
      </c>
      <c r="G32" s="55" t="s">
        <v>58</v>
      </c>
      <c r="H32" s="54" t="s">
        <v>59</v>
      </c>
      <c r="I32" s="54" t="s">
        <v>61</v>
      </c>
      <c r="J32" s="54" t="s">
        <v>60</v>
      </c>
      <c r="K32" s="54" t="s">
        <v>62</v>
      </c>
      <c r="L32" s="54" t="s">
        <v>63</v>
      </c>
      <c r="M32" s="54" t="s">
        <v>64</v>
      </c>
      <c r="N32" s="54" t="s">
        <v>62</v>
      </c>
      <c r="O32" s="54" t="s">
        <v>65</v>
      </c>
      <c r="P32" s="54" t="s">
        <v>66</v>
      </c>
      <c r="Q32" s="54" t="s">
        <v>67</v>
      </c>
    </row>
    <row r="33" spans="1:17" x14ac:dyDescent="0.3">
      <c r="A33" s="8">
        <v>16</v>
      </c>
      <c r="B33" s="8" t="s">
        <v>32</v>
      </c>
      <c r="C33" s="8" t="s">
        <v>4</v>
      </c>
      <c r="D33" s="8" t="s">
        <v>70</v>
      </c>
      <c r="E33" s="8" t="s">
        <v>31</v>
      </c>
      <c r="F33" s="11" t="s">
        <v>48</v>
      </c>
      <c r="G33" s="16">
        <v>10000</v>
      </c>
      <c r="H33" s="16">
        <v>287</v>
      </c>
      <c r="I33" s="16">
        <v>304</v>
      </c>
      <c r="J33" s="17">
        <f>SUM(J17:J32)</f>
        <v>0</v>
      </c>
      <c r="K33" s="18">
        <f>H33+I33</f>
        <v>591</v>
      </c>
      <c r="L33" s="17">
        <f>SUM(L17:L32)</f>
        <v>0</v>
      </c>
      <c r="M33" s="16">
        <v>25</v>
      </c>
      <c r="N33" s="18">
        <f>K33+M33</f>
        <v>616</v>
      </c>
      <c r="O33" s="17">
        <f>SUM(O17:O32)</f>
        <v>0</v>
      </c>
      <c r="P33" s="18">
        <f>G33+0</f>
        <v>10000</v>
      </c>
      <c r="Q33" s="18">
        <f>P33-N33</f>
        <v>9384</v>
      </c>
    </row>
    <row r="34" spans="1:17" x14ac:dyDescent="0.3">
      <c r="A34" s="14"/>
      <c r="B34" s="14"/>
      <c r="C34" s="14"/>
      <c r="D34" s="57" t="s">
        <v>9</v>
      </c>
      <c r="E34" s="57"/>
      <c r="F34" s="58"/>
      <c r="G34" s="59">
        <v>10000</v>
      </c>
      <c r="H34" s="60">
        <f t="shared" ref="H34:Q34" si="5">SUM(H33)</f>
        <v>287</v>
      </c>
      <c r="I34" s="60">
        <f t="shared" si="5"/>
        <v>304</v>
      </c>
      <c r="J34" s="61">
        <f t="shared" si="5"/>
        <v>0</v>
      </c>
      <c r="K34" s="61">
        <f t="shared" si="5"/>
        <v>591</v>
      </c>
      <c r="L34" s="61">
        <f t="shared" si="5"/>
        <v>0</v>
      </c>
      <c r="M34" s="60">
        <f t="shared" si="5"/>
        <v>25</v>
      </c>
      <c r="N34" s="61">
        <f t="shared" si="5"/>
        <v>616</v>
      </c>
      <c r="O34" s="61">
        <f t="shared" si="5"/>
        <v>0</v>
      </c>
      <c r="P34" s="61">
        <f t="shared" si="5"/>
        <v>10000</v>
      </c>
      <c r="Q34" s="45">
        <f t="shared" si="5"/>
        <v>9384</v>
      </c>
    </row>
    <row r="35" spans="1:17" x14ac:dyDescent="0.3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3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s="4" customFormat="1" x14ac:dyDescent="0.3">
      <c r="A37" s="14"/>
      <c r="B37" s="14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s="4" customFormat="1" x14ac:dyDescent="0.3">
      <c r="A38" s="14"/>
      <c r="B38" s="14"/>
      <c r="C38" s="14"/>
      <c r="D38" s="14"/>
      <c r="E38" s="14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A39" s="14"/>
      <c r="B39" s="19"/>
      <c r="C39" s="14"/>
      <c r="D39" s="14"/>
      <c r="E39" s="14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20"/>
      <c r="Q39" s="20"/>
    </row>
    <row r="40" spans="1:17" ht="58.5" customHeight="1" x14ac:dyDescent="0.3">
      <c r="A40" s="21" t="s">
        <v>10</v>
      </c>
      <c r="B40" s="21"/>
      <c r="C40" s="14"/>
      <c r="D40" s="14"/>
      <c r="E40" s="14"/>
      <c r="F40" s="15"/>
      <c r="G40" s="44"/>
      <c r="H40" s="67"/>
      <c r="I40" s="67"/>
      <c r="J40" s="67"/>
      <c r="K40" s="67"/>
      <c r="L40" s="44"/>
      <c r="M40" s="14"/>
      <c r="N40" s="14"/>
      <c r="O40" s="14"/>
      <c r="P40" s="14"/>
      <c r="Q40" s="14"/>
    </row>
    <row r="41" spans="1:17" s="4" customFormat="1" ht="11.25" customHeight="1" x14ac:dyDescent="0.3">
      <c r="A41" s="46"/>
      <c r="B41" s="47"/>
      <c r="C41" s="48"/>
      <c r="D41" s="49"/>
      <c r="E41" s="49"/>
      <c r="F41" s="49"/>
      <c r="G41" s="50"/>
      <c r="H41" s="64" t="s">
        <v>68</v>
      </c>
      <c r="I41" s="64"/>
      <c r="J41" s="64"/>
      <c r="K41" s="64"/>
      <c r="L41" s="64"/>
      <c r="M41" s="65"/>
      <c r="N41" s="51"/>
      <c r="O41" s="51"/>
      <c r="P41" s="52"/>
      <c r="Q41" s="52"/>
    </row>
    <row r="42" spans="1:17" s="4" customFormat="1" ht="33" customHeight="1" x14ac:dyDescent="0.3">
      <c r="A42" s="53" t="s">
        <v>0</v>
      </c>
      <c r="B42" s="53" t="s">
        <v>53</v>
      </c>
      <c r="C42" s="54" t="s">
        <v>54</v>
      </c>
      <c r="D42" s="54" t="s">
        <v>55</v>
      </c>
      <c r="E42" s="54" t="s">
        <v>56</v>
      </c>
      <c r="F42" s="54" t="s">
        <v>57</v>
      </c>
      <c r="G42" s="55" t="s">
        <v>58</v>
      </c>
      <c r="H42" s="54" t="s">
        <v>59</v>
      </c>
      <c r="I42" s="54" t="s">
        <v>61</v>
      </c>
      <c r="J42" s="54" t="s">
        <v>60</v>
      </c>
      <c r="K42" s="54" t="s">
        <v>62</v>
      </c>
      <c r="L42" s="54" t="s">
        <v>63</v>
      </c>
      <c r="M42" s="54" t="s">
        <v>64</v>
      </c>
      <c r="N42" s="54" t="s">
        <v>62</v>
      </c>
      <c r="O42" s="54" t="s">
        <v>65</v>
      </c>
      <c r="P42" s="54" t="s">
        <v>66</v>
      </c>
      <c r="Q42" s="54" t="s">
        <v>67</v>
      </c>
    </row>
    <row r="43" spans="1:17" x14ac:dyDescent="0.3">
      <c r="A43" s="8">
        <v>17</v>
      </c>
      <c r="B43" s="8" t="s">
        <v>33</v>
      </c>
      <c r="C43" s="8" t="s">
        <v>2</v>
      </c>
      <c r="D43" s="8" t="s">
        <v>21</v>
      </c>
      <c r="E43" s="8" t="s">
        <v>69</v>
      </c>
      <c r="F43" s="11" t="s">
        <v>47</v>
      </c>
      <c r="G43" s="16">
        <v>10000</v>
      </c>
      <c r="H43" s="16">
        <v>287</v>
      </c>
      <c r="I43" s="16">
        <v>304</v>
      </c>
      <c r="J43" s="17">
        <f>SUM(J21:J42)</f>
        <v>0</v>
      </c>
      <c r="K43" s="18">
        <f>H43+I43</f>
        <v>591</v>
      </c>
      <c r="L43" s="17">
        <f>SUM(L21:L42)</f>
        <v>0</v>
      </c>
      <c r="M43" s="16">
        <v>25</v>
      </c>
      <c r="N43" s="18">
        <f>K43+M43</f>
        <v>616</v>
      </c>
      <c r="O43" s="17">
        <f>SUM(O21:O42)</f>
        <v>0</v>
      </c>
      <c r="P43" s="18">
        <f>G43+0</f>
        <v>10000</v>
      </c>
      <c r="Q43" s="18">
        <f>P43-N43</f>
        <v>9384</v>
      </c>
    </row>
    <row r="44" spans="1:17" ht="12.75" customHeight="1" x14ac:dyDescent="0.3">
      <c r="A44" s="14"/>
      <c r="B44" s="14"/>
      <c r="C44" s="14"/>
      <c r="D44" s="57" t="s">
        <v>9</v>
      </c>
      <c r="E44" s="57"/>
      <c r="F44" s="58"/>
      <c r="G44" s="59">
        <f t="shared" ref="G44:Q44" si="6">SUM(G43)</f>
        <v>10000</v>
      </c>
      <c r="H44" s="59">
        <f t="shared" si="6"/>
        <v>287</v>
      </c>
      <c r="I44" s="59">
        <f t="shared" si="6"/>
        <v>304</v>
      </c>
      <c r="J44" s="45">
        <f t="shared" si="6"/>
        <v>0</v>
      </c>
      <c r="K44" s="45">
        <f t="shared" si="6"/>
        <v>591</v>
      </c>
      <c r="L44" s="45">
        <f t="shared" si="6"/>
        <v>0</v>
      </c>
      <c r="M44" s="59">
        <f t="shared" si="6"/>
        <v>25</v>
      </c>
      <c r="N44" s="45">
        <f t="shared" si="6"/>
        <v>616</v>
      </c>
      <c r="O44" s="45">
        <f t="shared" si="6"/>
        <v>0</v>
      </c>
      <c r="P44" s="45">
        <f t="shared" si="6"/>
        <v>10000</v>
      </c>
      <c r="Q44" s="45">
        <f t="shared" si="6"/>
        <v>9384</v>
      </c>
    </row>
    <row r="45" spans="1:17" x14ac:dyDescent="0.3">
      <c r="A45" s="14"/>
      <c r="B45" s="14"/>
      <c r="C45" s="14"/>
      <c r="D45" s="14"/>
      <c r="E45" s="14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A46" s="14"/>
      <c r="B46" s="22" t="s">
        <v>34</v>
      </c>
      <c r="C46" s="23"/>
      <c r="D46" s="24"/>
      <c r="E46" s="24"/>
      <c r="F46" s="25"/>
      <c r="G46" s="26"/>
      <c r="H46" s="26"/>
      <c r="I46" s="26"/>
      <c r="J46" s="26"/>
      <c r="K46" s="27"/>
      <c r="L46" s="14"/>
      <c r="M46" s="14"/>
      <c r="N46" s="14"/>
      <c r="O46" s="14"/>
      <c r="P46" s="14"/>
      <c r="Q46" s="20"/>
    </row>
    <row r="47" spans="1:17" x14ac:dyDescent="0.3">
      <c r="A47" s="14"/>
      <c r="B47" s="22" t="s">
        <v>46</v>
      </c>
      <c r="C47" s="23"/>
      <c r="D47" s="24"/>
      <c r="E47" s="24"/>
      <c r="F47" s="25"/>
      <c r="G47" s="26"/>
      <c r="H47" s="26"/>
      <c r="I47" s="26"/>
      <c r="J47" s="26"/>
      <c r="K47" s="27"/>
      <c r="L47" s="28"/>
      <c r="M47" s="14"/>
      <c r="N47" s="14"/>
      <c r="O47" s="14"/>
      <c r="P47" s="14"/>
      <c r="Q47" s="28"/>
    </row>
    <row r="48" spans="1:17" x14ac:dyDescent="0.3">
      <c r="A48" s="14"/>
      <c r="B48" s="22"/>
      <c r="C48" s="23"/>
      <c r="D48" s="24"/>
      <c r="E48" s="24"/>
      <c r="F48" s="25"/>
      <c r="G48" s="24"/>
      <c r="H48" s="26"/>
      <c r="I48" s="26"/>
      <c r="J48" s="26"/>
      <c r="K48" s="27"/>
      <c r="L48" s="14"/>
      <c r="M48" s="14"/>
      <c r="N48" s="14"/>
      <c r="O48" s="14"/>
      <c r="P48" s="14"/>
      <c r="Q48" s="14"/>
    </row>
    <row r="49" spans="1:17" x14ac:dyDescent="0.3">
      <c r="A49" s="14"/>
      <c r="B49" s="22"/>
      <c r="C49" s="23"/>
      <c r="D49" s="24"/>
      <c r="E49" s="24"/>
      <c r="F49" s="25"/>
      <c r="G49" s="24"/>
      <c r="H49" s="26"/>
      <c r="I49" s="26"/>
      <c r="J49" s="26"/>
      <c r="K49" s="27"/>
      <c r="L49" s="14"/>
      <c r="M49" s="14"/>
      <c r="N49" s="14"/>
      <c r="O49" s="14"/>
      <c r="P49" s="14"/>
      <c r="Q49" s="20"/>
    </row>
    <row r="50" spans="1:17" x14ac:dyDescent="0.3">
      <c r="A50" s="14"/>
      <c r="B50" s="22" t="s">
        <v>24</v>
      </c>
      <c r="C50" s="23"/>
      <c r="D50" s="23" t="s">
        <v>22</v>
      </c>
      <c r="E50" s="26"/>
      <c r="F50" s="29"/>
      <c r="G50" s="24"/>
      <c r="H50" s="26" t="s">
        <v>23</v>
      </c>
      <c r="I50" s="27"/>
      <c r="J50" s="26"/>
      <c r="K50" s="27"/>
      <c r="L50" s="14"/>
      <c r="M50" s="14"/>
      <c r="N50" s="14"/>
      <c r="O50" s="14"/>
      <c r="P50" s="14"/>
      <c r="Q50" s="20"/>
    </row>
    <row r="51" spans="1:17" x14ac:dyDescent="0.3">
      <c r="A51" s="14"/>
      <c r="B51" s="30"/>
      <c r="C51" s="31"/>
      <c r="D51" s="31"/>
      <c r="E51" s="24"/>
      <c r="F51" s="25"/>
      <c r="G51" s="32"/>
      <c r="H51" s="26"/>
      <c r="I51" s="27"/>
      <c r="J51" s="26"/>
      <c r="K51" s="27"/>
      <c r="L51" s="14"/>
      <c r="M51" s="14"/>
      <c r="N51" s="14"/>
      <c r="O51" s="14"/>
      <c r="P51" s="14"/>
      <c r="Q51" s="14"/>
    </row>
    <row r="52" spans="1:17" x14ac:dyDescent="0.3">
      <c r="A52" s="14"/>
      <c r="B52" s="22"/>
      <c r="C52" s="33"/>
      <c r="D52" s="33"/>
      <c r="E52" s="24"/>
      <c r="F52" s="25"/>
      <c r="G52" s="34"/>
      <c r="H52" s="26"/>
      <c r="I52" s="27"/>
      <c r="J52" s="26"/>
      <c r="K52" s="27"/>
      <c r="L52" s="14"/>
      <c r="M52" s="14"/>
      <c r="N52" s="14"/>
      <c r="O52" s="14"/>
      <c r="P52" s="14"/>
      <c r="Q52" s="14"/>
    </row>
    <row r="53" spans="1:17" x14ac:dyDescent="0.3">
      <c r="A53" s="14"/>
      <c r="B53" s="30" t="s">
        <v>27</v>
      </c>
      <c r="C53" s="31"/>
      <c r="D53" s="31" t="s">
        <v>28</v>
      </c>
      <c r="E53" s="32"/>
      <c r="F53" s="35"/>
      <c r="G53" s="32"/>
      <c r="H53" s="36" t="s">
        <v>1</v>
      </c>
      <c r="I53" s="37"/>
      <c r="J53" s="27"/>
      <c r="K53" s="38"/>
      <c r="L53" s="14"/>
      <c r="M53" s="14"/>
      <c r="N53" s="14"/>
      <c r="O53" s="14"/>
      <c r="P53" s="14"/>
      <c r="Q53" s="20"/>
    </row>
    <row r="54" spans="1:17" ht="7.5" customHeight="1" x14ac:dyDescent="0.3">
      <c r="A54" s="14"/>
      <c r="B54" s="37" t="s">
        <v>25</v>
      </c>
      <c r="C54" s="23"/>
      <c r="D54" s="23" t="s">
        <v>26</v>
      </c>
      <c r="E54" s="26"/>
      <c r="F54" s="29"/>
      <c r="G54" s="26"/>
      <c r="H54" s="37" t="s">
        <v>45</v>
      </c>
      <c r="I54" s="37"/>
      <c r="J54" s="27"/>
      <c r="K54" s="38"/>
      <c r="L54" s="14"/>
      <c r="M54" s="14"/>
      <c r="N54" s="14"/>
      <c r="O54" s="14"/>
      <c r="P54" s="14"/>
      <c r="Q54" s="14"/>
    </row>
    <row r="55" spans="1:17" x14ac:dyDescent="0.3">
      <c r="A55" s="14"/>
      <c r="B55" s="14"/>
      <c r="C55" s="31"/>
      <c r="D55" s="27"/>
      <c r="E55" s="27"/>
      <c r="F55" s="29"/>
      <c r="G55" s="27"/>
      <c r="H55" s="27"/>
      <c r="I55" s="27"/>
      <c r="J55" s="39"/>
      <c r="K55" s="27"/>
      <c r="L55" s="14"/>
      <c r="M55" s="14"/>
      <c r="N55" s="14"/>
      <c r="O55" s="14"/>
      <c r="P55" s="14"/>
      <c r="Q55" s="14"/>
    </row>
    <row r="56" spans="1:17" x14ac:dyDescent="0.3">
      <c r="A56" s="14"/>
      <c r="B56" s="14"/>
      <c r="C56" s="14"/>
      <c r="D56" s="30"/>
      <c r="E56" s="30"/>
      <c r="F56" s="40"/>
      <c r="G56" s="14"/>
      <c r="H56" s="14"/>
      <c r="I56" s="14"/>
      <c r="J56" s="14"/>
      <c r="K56" s="41"/>
      <c r="L56" s="14"/>
      <c r="M56" s="14"/>
      <c r="N56" s="14"/>
      <c r="O56" s="14"/>
      <c r="P56" s="14"/>
      <c r="Q56" s="14"/>
    </row>
    <row r="57" spans="1:17" x14ac:dyDescent="0.3">
      <c r="A57" s="14"/>
      <c r="B57" s="14"/>
      <c r="C57" s="14"/>
      <c r="D57" s="22"/>
      <c r="E57" s="22"/>
      <c r="F57" s="42"/>
      <c r="G57" s="22"/>
      <c r="H57" s="41"/>
      <c r="I57" s="14"/>
      <c r="J57" s="14"/>
      <c r="K57" s="14"/>
      <c r="L57" s="14"/>
      <c r="M57" s="14"/>
      <c r="N57" s="41"/>
      <c r="O57" s="41"/>
      <c r="P57" s="41"/>
      <c r="Q57" s="41"/>
    </row>
    <row r="58" spans="1:17" x14ac:dyDescent="0.3">
      <c r="A58" s="14"/>
      <c r="B58" s="43"/>
      <c r="C58" s="43"/>
      <c r="D58" s="43"/>
      <c r="E58" s="43"/>
      <c r="F58" s="42"/>
      <c r="G58" s="43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3">
      <c r="A59" s="14"/>
      <c r="B59" s="14"/>
      <c r="C59" s="14"/>
      <c r="D59" s="14"/>
      <c r="E59" s="14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2" spans="1:17" x14ac:dyDescent="0.3">
      <c r="C62" s="2"/>
      <c r="D62" s="2"/>
      <c r="E62" s="2"/>
      <c r="F62" s="10"/>
      <c r="G62" s="2"/>
      <c r="H62" s="2"/>
      <c r="I62" s="2"/>
      <c r="J62" s="2"/>
      <c r="K62" s="2"/>
      <c r="L62" s="2"/>
      <c r="M62" s="2"/>
      <c r="N62" s="2"/>
      <c r="O62" s="2"/>
    </row>
    <row r="66" spans="6:17" s="4" customFormat="1" x14ac:dyDescent="0.3">
      <c r="F66" s="6"/>
    </row>
    <row r="71" spans="6:17" x14ac:dyDescent="0.3"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</sheetData>
  <mergeCells count="12">
    <mergeCell ref="H41:M41"/>
    <mergeCell ref="A30:B30"/>
    <mergeCell ref="H40:K40"/>
    <mergeCell ref="G1:O1"/>
    <mergeCell ref="G4:O4"/>
    <mergeCell ref="A7:Q7"/>
    <mergeCell ref="A8:Q8"/>
    <mergeCell ref="A6:Q6"/>
    <mergeCell ref="A9:Q9"/>
    <mergeCell ref="H11:M11"/>
    <mergeCell ref="D28:F28"/>
    <mergeCell ref="H31:M31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2021-10-11T19:47:46Z</cp:lastPrinted>
  <dcterms:created xsi:type="dcterms:W3CDTF">2020-08-19T16:00:30Z</dcterms:created>
  <dcterms:modified xsi:type="dcterms:W3CDTF">2021-10-15T15:15:56Z</dcterms:modified>
</cp:coreProperties>
</file>