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/>
  </bookViews>
  <sheets>
    <sheet name="TRAMITE DE PENSION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11" l="1"/>
  <c r="I42" i="11"/>
  <c r="H42" i="11"/>
  <c r="G42" i="11"/>
  <c r="P41" i="11"/>
  <c r="P42" i="11" s="1"/>
  <c r="K42" i="11"/>
  <c r="M32" i="11"/>
  <c r="I32" i="11"/>
  <c r="H32" i="11"/>
  <c r="P31" i="11"/>
  <c r="P32" i="11" s="1"/>
  <c r="K32" i="11"/>
  <c r="O26" i="11"/>
  <c r="M26" i="11"/>
  <c r="L26" i="11"/>
  <c r="L31" i="11" s="1"/>
  <c r="L32" i="11" s="1"/>
  <c r="J26" i="11"/>
  <c r="I26" i="11"/>
  <c r="H26" i="11"/>
  <c r="G26" i="11"/>
  <c r="P25" i="11"/>
  <c r="K25" i="11"/>
  <c r="N25" i="11" s="1"/>
  <c r="P24" i="11"/>
  <c r="K24" i="11"/>
  <c r="N24" i="11" s="1"/>
  <c r="P23" i="11"/>
  <c r="K23" i="11"/>
  <c r="N23" i="11" s="1"/>
  <c r="P22" i="11"/>
  <c r="K22" i="11"/>
  <c r="N22" i="11" s="1"/>
  <c r="P21" i="11"/>
  <c r="K21" i="11"/>
  <c r="N21" i="11" s="1"/>
  <c r="P20" i="11"/>
  <c r="K20" i="11"/>
  <c r="N20" i="11" s="1"/>
  <c r="P19" i="11"/>
  <c r="K19" i="11"/>
  <c r="N19" i="11" s="1"/>
  <c r="P18" i="11"/>
  <c r="K18" i="11"/>
  <c r="N18" i="11" s="1"/>
  <c r="P17" i="11"/>
  <c r="K17" i="11"/>
  <c r="N17" i="11" s="1"/>
  <c r="P16" i="11"/>
  <c r="K16" i="11"/>
  <c r="N16" i="11" s="1"/>
  <c r="P15" i="11"/>
  <c r="K15" i="11"/>
  <c r="N15" i="11" s="1"/>
  <c r="P14" i="11"/>
  <c r="K14" i="11"/>
  <c r="N14" i="11" s="1"/>
  <c r="P13" i="11"/>
  <c r="K13" i="11"/>
  <c r="N13" i="11" s="1"/>
  <c r="N26" i="11" l="1"/>
  <c r="Q13" i="11"/>
  <c r="Q14" i="11"/>
  <c r="Q17" i="11"/>
  <c r="Q18" i="11"/>
  <c r="Q20" i="11"/>
  <c r="Q21" i="11"/>
  <c r="Q23" i="11"/>
  <c r="Q25" i="11"/>
  <c r="N31" i="11"/>
  <c r="N32" i="11" s="1"/>
  <c r="K26" i="11"/>
  <c r="P26" i="11"/>
  <c r="Q15" i="11"/>
  <c r="Q16" i="11"/>
  <c r="Q19" i="11"/>
  <c r="Q22" i="11"/>
  <c r="Q24" i="11"/>
  <c r="O31" i="11"/>
  <c r="O32" i="11" s="1"/>
  <c r="J31" i="11"/>
  <c r="J32" i="11" s="1"/>
  <c r="L41" i="11"/>
  <c r="L42" i="11" s="1"/>
  <c r="N41" i="11"/>
  <c r="N42" i="11" s="1"/>
  <c r="Q31" i="11" l="1"/>
  <c r="Q32" i="11" s="1"/>
  <c r="Q26" i="11"/>
  <c r="O41" i="11"/>
  <c r="O42" i="11" s="1"/>
  <c r="Q41" i="11"/>
  <c r="Q42" i="11" s="1"/>
  <c r="J41" i="11"/>
  <c r="J42" i="11" s="1"/>
</calcChain>
</file>

<file path=xl/sharedStrings.xml><?xml version="1.0" encoding="utf-8"?>
<sst xmlns="http://schemas.openxmlformats.org/spreadsheetml/2006/main" count="150" uniqueCount="69">
  <si>
    <t>No.</t>
  </si>
  <si>
    <t>DAVID NELSON BRITO LOZANO</t>
  </si>
  <si>
    <t>CONSERJE</t>
  </si>
  <si>
    <t>MENSAJERO</t>
  </si>
  <si>
    <t>AUXILIAR</t>
  </si>
  <si>
    <t>ABOGADO AYUDANTE</t>
  </si>
  <si>
    <t>SEGURIDAD</t>
  </si>
  <si>
    <t>MAYORDOMIA</t>
  </si>
  <si>
    <t>TOTAL:</t>
  </si>
  <si>
    <t>OFICINA PROVINCIA LA VEGA</t>
  </si>
  <si>
    <t>PINTOR</t>
  </si>
  <si>
    <t>EVELYN ACEVEDO PORTORREAL</t>
  </si>
  <si>
    <t xml:space="preserve">RECURSOS HUMANOS </t>
  </si>
  <si>
    <t>HILARIO ACOSTA MONEGRO</t>
  </si>
  <si>
    <t>MECANOGRAFO (A)</t>
  </si>
  <si>
    <t>LOURDES MARGARITA DURAN FELIZ</t>
  </si>
  <si>
    <t>MILAGROS ANTONIA REYES TEJADA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</si>
  <si>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</si>
  <si>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</si>
  <si>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</si>
  <si>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</si>
  <si>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</si>
  <si>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</si>
  <si>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</si>
  <si>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</si>
  <si>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</si>
  <si>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ERASMO GARCÍA</t>
  </si>
  <si>
    <t>JUAN DE DIOS DURÁN ACOSTA</t>
  </si>
  <si>
    <t>DIRECCIÓN GENERAL DE BIENES NACIONALES</t>
  </si>
  <si>
    <t>HILDA JOSEFA GARCÍA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</si>
  <si>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</si>
  <si>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</si>
  <si>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</si>
  <si>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</si>
  <si>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SIMÓN BAUTISTA NÚÑEZ ARAUJO</t>
  </si>
  <si>
    <t>SANTOS RAMÍREZ PEÑA</t>
  </si>
  <si>
    <t>MARÍA DILUVINA BETANCES HERNÁNDEZ</t>
  </si>
  <si>
    <t>EUGENIO FÉLIX PERALTA</t>
  </si>
  <si>
    <t>DAYSI MARÍA DINORAH HERNÁNDEZ VÁSQUE</t>
  </si>
  <si>
    <t>CONFESOR HERNÁNDEZ REYNOSO</t>
  </si>
  <si>
    <t>BENEDICTA RODRÍGUEZ MORILLO</t>
  </si>
  <si>
    <t xml:space="preserve">DIRECCIÓN GENERAL </t>
  </si>
  <si>
    <t>Subdirector General Administrativo  y Financiero</t>
  </si>
  <si>
    <t>FEMENINO</t>
  </si>
  <si>
    <t>MASCULINO</t>
  </si>
  <si>
    <t>MINISTERIO DE HACIENDA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</si>
  <si>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</si>
  <si>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</si>
  <si>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</si>
  <si>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</si>
  <si>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</si>
  <si>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</si>
  <si>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</si>
  <si>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</si>
  <si>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</si>
  <si>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</si>
  <si>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</si>
  <si>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</si>
  <si>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</si>
  <si>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</si>
  <si>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</si>
  <si>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</si>
  <si>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</si>
  <si>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</si>
  <si>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</si>
  <si>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Correspondiente al mes de octubre del año 2021</t>
  </si>
  <si>
    <t xml:space="preserve"> EN LA MISMA SON LAS QUE AL 31 DE OCTUBRE  DEL 2021 FIGURAN EN LOS RECORDS DE TRÁMITE DE PENSIÓN QUE MANTIENE LA DGBN. </t>
  </si>
  <si>
    <t>SFS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</si>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</sst>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Fill="1"/>
    <xf numFmtId="43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0" fontId="25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4" fontId="21" fillId="0" borderId="1" xfId="1" applyNumberFormat="1" applyFont="1" applyBorder="1"/>
    <xf numFmtId="4" fontId="21" fillId="0" borderId="1" xfId="0" applyNumberFormat="1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1" xfId="1" applyFont="1" applyBorder="1"/>
    <xf numFmtId="4" fontId="21" fillId="0" borderId="1" xfId="0" applyNumberFormat="1" applyFont="1" applyFill="1" applyBorder="1"/>
    <xf numFmtId="164" fontId="21" fillId="0" borderId="1" xfId="0" applyNumberFormat="1" applyFont="1" applyBorder="1"/>
    <xf numFmtId="0" fontId="21" fillId="0" borderId="0" xfId="0" applyFont="1" applyAlignment="1">
      <alignment wrapText="1"/>
    </xf>
    <xf numFmtId="4" fontId="21" fillId="0" borderId="0" xfId="0" applyNumberFormat="1" applyFont="1"/>
    <xf numFmtId="0" fontId="29" fillId="0" borderId="0" xfId="0" applyFont="1"/>
    <xf numFmtId="0" fontId="21" fillId="0" borderId="0" xfId="0" applyFont="1" applyBorder="1" applyAlignment="1"/>
    <xf numFmtId="0" fontId="21" fillId="0" borderId="0" xfId="0" applyNumberFormat="1" applyFont="1" applyBorder="1" applyAlignment="1">
      <alignment horizontal="left"/>
    </xf>
    <xf numFmtId="166" fontId="21" fillId="0" borderId="0" xfId="0" applyNumberFormat="1" applyFont="1" applyBorder="1" applyAlignment="1"/>
    <xf numFmtId="166" fontId="21" fillId="0" borderId="0" xfId="0" applyNumberFormat="1" applyFont="1" applyBorder="1" applyAlignment="1">
      <alignment horizontal="center"/>
    </xf>
    <xf numFmtId="166" fontId="21" fillId="0" borderId="0" xfId="0" applyNumberFormat="1" applyFont="1" applyAlignment="1"/>
    <xf numFmtId="166" fontId="21" fillId="0" borderId="0" xfId="0" applyNumberFormat="1" applyFont="1"/>
    <xf numFmtId="43" fontId="21" fillId="0" borderId="0" xfId="0" applyNumberFormat="1" applyFont="1"/>
    <xf numFmtId="166" fontId="21" fillId="0" borderId="0" xfId="0" applyNumberFormat="1" applyFont="1" applyAlignment="1">
      <alignment horizontal="center"/>
    </xf>
    <xf numFmtId="0" fontId="30" fillId="0" borderId="0" xfId="0" applyFont="1" applyBorder="1" applyAlignment="1"/>
    <xf numFmtId="0" fontId="30" fillId="0" borderId="0" xfId="0" applyNumberFormat="1" applyFont="1" applyBorder="1" applyAlignment="1">
      <alignment horizontal="left"/>
    </xf>
    <xf numFmtId="166" fontId="30" fillId="0" borderId="0" xfId="0" applyNumberFormat="1" applyFont="1" applyBorder="1" applyAlignment="1"/>
    <xf numFmtId="0" fontId="21" fillId="0" borderId="0" xfId="0" applyNumberFormat="1" applyFont="1" applyAlignment="1">
      <alignment horizontal="left"/>
    </xf>
    <xf numFmtId="166" fontId="21" fillId="0" borderId="0" xfId="0" applyNumberFormat="1" applyFont="1" applyFill="1" applyBorder="1" applyAlignment="1"/>
    <xf numFmtId="166" fontId="30" fillId="0" borderId="0" xfId="0" applyNumberFormat="1" applyFont="1" applyBorder="1" applyAlignment="1">
      <alignment horizontal="center"/>
    </xf>
    <xf numFmtId="0" fontId="30" fillId="0" borderId="0" xfId="0" applyFont="1" applyAlignment="1"/>
    <xf numFmtId="0" fontId="21" fillId="0" borderId="0" xfId="0" applyFont="1" applyAlignment="1"/>
    <xf numFmtId="166" fontId="21" fillId="0" borderId="0" xfId="0" applyNumberFormat="1" applyFont="1" applyFill="1"/>
    <xf numFmtId="166" fontId="30" fillId="0" borderId="0" xfId="0" applyNumberFormat="1" applyFont="1"/>
    <xf numFmtId="0" fontId="30" fillId="0" borderId="0" xfId="0" applyFont="1" applyBorder="1" applyAlignment="1">
      <alignment horizontal="center"/>
    </xf>
    <xf numFmtId="0" fontId="30" fillId="0" borderId="0" xfId="0" applyFont="1"/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Fill="1" applyBorder="1"/>
    <xf numFmtId="0" fontId="21" fillId="0" borderId="0" xfId="0" applyFont="1" applyFill="1"/>
    <xf numFmtId="4" fontId="28" fillId="33" borderId="1" xfId="0" applyNumberFormat="1" applyFont="1" applyFill="1" applyBorder="1"/>
    <xf numFmtId="0" fontId="23" fillId="33" borderId="0" xfId="0" applyFont="1" applyFill="1" applyAlignment="1">
      <alignment horizontal="left"/>
    </xf>
    <xf numFmtId="0" fontId="21" fillId="33" borderId="0" xfId="0" applyFont="1" applyFill="1" applyAlignment="1">
      <alignment horizontal="left"/>
    </xf>
    <xf numFmtId="0" fontId="21" fillId="33" borderId="0" xfId="0" applyFont="1" applyFill="1" applyAlignment="1">
      <alignment horizontal="center" vertical="center"/>
    </xf>
    <xf numFmtId="4" fontId="23" fillId="33" borderId="0" xfId="1" applyNumberFormat="1" applyFont="1" applyFill="1" applyBorder="1" applyAlignment="1">
      <alignment horizontal="center" vertical="center"/>
    </xf>
    <xf numFmtId="164" fontId="28" fillId="33" borderId="0" xfId="1" applyFont="1" applyFill="1" applyBorder="1" applyAlignment="1">
      <alignment horizontal="center" vertical="center"/>
    </xf>
    <xf numFmtId="164" fontId="23" fillId="33" borderId="0" xfId="1" applyFont="1" applyFill="1" applyBorder="1" applyAlignment="1">
      <alignment vertical="center"/>
    </xf>
    <xf numFmtId="0" fontId="28" fillId="33" borderId="1" xfId="0" applyFont="1" applyFill="1" applyBorder="1" applyAlignment="1">
      <alignment horizontal="center" vertical="center"/>
    </xf>
    <xf numFmtId="164" fontId="28" fillId="33" borderId="1" xfId="1" applyFont="1" applyFill="1" applyBorder="1" applyAlignment="1">
      <alignment horizontal="center" vertical="center" wrapText="1" readingOrder="1"/>
    </xf>
    <xf numFmtId="4" fontId="28" fillId="33" borderId="1" xfId="1" applyNumberFormat="1" applyFont="1" applyFill="1" applyBorder="1" applyAlignment="1">
      <alignment horizontal="center" vertical="center" wrapText="1" readingOrder="1"/>
    </xf>
    <xf numFmtId="0" fontId="28" fillId="33" borderId="1" xfId="0" applyFont="1" applyFill="1" applyBorder="1"/>
    <xf numFmtId="0" fontId="28" fillId="33" borderId="1" xfId="0" applyNumberFormat="1" applyFont="1" applyFill="1" applyBorder="1" applyAlignment="1" applyProtection="1">
      <alignment horizontal="left"/>
    </xf>
    <xf numFmtId="0" fontId="28" fillId="33" borderId="1" xfId="0" applyNumberFormat="1" applyFont="1" applyFill="1" applyBorder="1" applyAlignment="1" applyProtection="1">
      <alignment horizontal="center"/>
    </xf>
    <xf numFmtId="164" fontId="28" fillId="33" borderId="1" xfId="0" applyNumberFormat="1" applyFont="1" applyFill="1" applyBorder="1"/>
    <xf numFmtId="164" fontId="27" fillId="33" borderId="1" xfId="0" applyNumberFormat="1" applyFont="1" applyFill="1" applyBorder="1"/>
    <xf numFmtId="4" fontId="27" fillId="33" borderId="1" xfId="0" applyNumberFormat="1" applyFont="1" applyFill="1" applyBorder="1"/>
    <xf numFmtId="0" fontId="28" fillId="33" borderId="15" xfId="0" applyNumberFormat="1" applyFont="1" applyFill="1" applyBorder="1" applyAlignment="1" applyProtection="1">
      <alignment horizontal="left"/>
    </xf>
    <xf numFmtId="0" fontId="28" fillId="33" borderId="15" xfId="0" applyNumberFormat="1" applyFont="1" applyFill="1" applyBorder="1" applyAlignment="1" applyProtection="1">
      <alignment horizontal="center"/>
    </xf>
    <xf numFmtId="0" fontId="25" fillId="0" borderId="0" xfId="45" applyFont="1" applyAlignment="1">
      <alignment horizontal="center" vertical="center"/>
    </xf>
    <xf numFmtId="0" fontId="28" fillId="0" borderId="0" xfId="0" applyNumberFormat="1" applyFont="1" applyFill="1" applyBorder="1" applyAlignment="1" applyProtection="1">
      <alignment horizontal="right"/>
    </xf>
    <xf numFmtId="164" fontId="28" fillId="33" borderId="11" xfId="1" applyFont="1" applyFill="1" applyBorder="1" applyAlignment="1">
      <alignment horizontal="center" vertical="center"/>
    </xf>
    <xf numFmtId="164" fontId="28" fillId="33" borderId="1" xfId="1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8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/>
    </xf>
    <xf numFmtId="0" fontId="28" fillId="33" borderId="12" xfId="0" applyNumberFormat="1" applyFont="1" applyFill="1" applyBorder="1" applyAlignment="1" applyProtection="1">
      <alignment horizontal="right"/>
    </xf>
    <xf numFmtId="0" fontId="28" fillId="33" borderId="14" xfId="0" applyNumberFormat="1" applyFont="1" applyFill="1" applyBorder="1" applyAlignment="1" applyProtection="1">
      <alignment horizontal="right"/>
    </xf>
    <xf numFmtId="0" fontId="28" fillId="33" borderId="13" xfId="0" applyNumberFormat="1" applyFont="1" applyFill="1" applyBorder="1" applyAlignment="1" applyProtection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895805</xdr:colOff>
      <xdr:row>1</xdr:row>
      <xdr:rowOff>91848</xdr:rowOff>
    </xdr:from>
    <xdr:to>
      <xdr:col>7</xdr:col>
      <xdr:colOff>321247</xdr:colOff>
      <xdr:row>4</xdr:row>
      <xdr:rowOff>146277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461" y="329973"/>
          <a:ext cx="1223286" cy="733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showGridLines="0" tabSelected="1" showRuler="0" showWhiteSpace="0" zoomScale="90" zoomScaleNormal="90" zoomScalePageLayoutView="80" workbookViewId="0">
      <selection activeCell="F75" sqref="F75"/>
    </sheetView>
  </sheetViews>
  <sheetFormatPr baseColWidth="10" defaultColWidth="11.44140625" defaultRowHeight="14.4" x14ac:dyDescent="0.3"/>
  <cols>
    <col min="1" max="1" width="3" customWidth="1"/>
    <col min="2" max="2" width="33.109375" customWidth="1"/>
    <col min="3" max="3" width="16.5546875" customWidth="1"/>
    <col min="4" max="4" width="18.88671875" customWidth="1"/>
    <col min="5" max="5" width="17.5546875" style="4" customWidth="1"/>
    <col min="6" max="6" width="14.88671875" style="6" customWidth="1"/>
    <col min="7" max="7" width="10.109375" customWidth="1"/>
    <col min="8" max="8" width="8.109375" customWidth="1"/>
    <col min="9" max="9" width="10.5546875" customWidth="1"/>
    <col min="10" max="10" width="9.33203125" customWidth="1"/>
    <col min="11" max="11" width="13.33203125" customWidth="1"/>
    <col min="12" max="12" width="11" customWidth="1"/>
    <col min="13" max="13" width="9.6640625" customWidth="1"/>
    <col min="14" max="14" width="12.88671875" customWidth="1"/>
    <col min="15" max="15" width="9.44140625" customWidth="1"/>
    <col min="16" max="16" width="10.5546875" customWidth="1"/>
  </cols>
  <sheetData>
    <row r="1" spans="1:17" ht="18" x14ac:dyDescent="0.35">
      <c r="A1" s="3"/>
      <c r="B1" s="3"/>
      <c r="C1" s="3"/>
      <c r="D1" s="3"/>
      <c r="G1" s="70"/>
      <c r="H1" s="70"/>
      <c r="I1" s="70"/>
      <c r="J1" s="70"/>
      <c r="K1" s="70"/>
      <c r="L1" s="70"/>
      <c r="M1" s="70"/>
      <c r="N1" s="70"/>
      <c r="O1" s="70"/>
      <c r="P1" s="3"/>
      <c r="Q1" s="3"/>
    </row>
    <row r="2" spans="1:17" s="4" customFormat="1" ht="18" x14ac:dyDescent="0.35">
      <c r="F2" s="6"/>
      <c r="G2" s="5"/>
      <c r="H2" s="5"/>
      <c r="I2" s="5"/>
      <c r="J2" s="5"/>
      <c r="K2" s="5"/>
      <c r="L2" s="5"/>
      <c r="M2" s="5"/>
      <c r="N2" s="5"/>
      <c r="O2" s="5"/>
    </row>
    <row r="3" spans="1:17" s="4" customFormat="1" ht="18" x14ac:dyDescent="0.35">
      <c r="F3" s="6"/>
      <c r="G3" s="5"/>
      <c r="H3" s="5"/>
      <c r="I3" s="5"/>
      <c r="J3" s="5"/>
      <c r="K3" s="5"/>
      <c r="L3" s="5"/>
      <c r="M3" s="5"/>
      <c r="N3" s="5"/>
      <c r="O3" s="5"/>
    </row>
    <row r="4" spans="1:17" ht="15.6" x14ac:dyDescent="0.3">
      <c r="A4" s="3"/>
      <c r="B4" s="3"/>
      <c r="C4" s="3"/>
      <c r="D4" s="3"/>
      <c r="G4" s="71"/>
      <c r="H4" s="71"/>
      <c r="I4" s="71"/>
      <c r="J4" s="71"/>
      <c r="K4" s="71"/>
      <c r="L4" s="71"/>
      <c r="M4" s="71"/>
      <c r="N4" s="71"/>
      <c r="O4" s="71"/>
      <c r="P4" s="3"/>
      <c r="Q4" s="3"/>
    </row>
    <row r="5" spans="1:17" x14ac:dyDescent="0.3">
      <c r="A5" s="3"/>
      <c r="B5" s="3"/>
      <c r="C5" s="3"/>
      <c r="D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4" customFormat="1" x14ac:dyDescent="0.3">
      <c r="A6" s="72" t="s">
        <v>45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17" x14ac:dyDescent="0.3">
      <c r="A7" s="72" t="s">
        <v>28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1:17" x14ac:dyDescent="0.3">
      <c r="A8" s="64" t="s">
        <v>46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</row>
    <row r="9" spans="1:17" x14ac:dyDescent="0.3">
      <c r="A9" s="64" t="s">
        <v>65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</row>
    <row r="10" spans="1:17" s="4" customForma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7.25" customHeight="1" x14ac:dyDescent="0.3">
      <c r="A11" s="47"/>
      <c r="B11" s="48"/>
      <c r="C11" s="48"/>
      <c r="D11" s="49"/>
      <c r="E11" s="49"/>
      <c r="F11" s="49"/>
      <c r="G11" s="50"/>
      <c r="H11" s="67" t="s">
        <v>62</v>
      </c>
      <c r="I11" s="67"/>
      <c r="J11" s="67"/>
      <c r="K11" s="67"/>
      <c r="L11" s="67"/>
      <c r="M11" s="67"/>
      <c r="N11" s="51"/>
      <c r="O11" s="51"/>
      <c r="P11" s="52"/>
      <c r="Q11" s="52"/>
    </row>
    <row r="12" spans="1:17" ht="33.9" customHeight="1" x14ac:dyDescent="0.3">
      <c r="A12" s="53" t="s">
        <v>0</v>
      </c>
      <c r="B12" s="53" t="s">
        <v>48</v>
      </c>
      <c r="C12" s="54" t="s">
        <v>49</v>
      </c>
      <c r="D12" s="54" t="s">
        <v>50</v>
      </c>
      <c r="E12" s="54" t="s">
        <v>51</v>
      </c>
      <c r="F12" s="54" t="s">
        <v>52</v>
      </c>
      <c r="G12" s="55" t="s">
        <v>53</v>
      </c>
      <c r="H12" s="54" t="s">
        <v>54</v>
      </c>
      <c r="I12" s="54" t="s">
        <v>67</v>
      </c>
      <c r="J12" s="54" t="s">
        <v>55</v>
      </c>
      <c r="K12" s="54" t="s">
        <v>56</v>
      </c>
      <c r="L12" s="54" t="s">
        <v>57</v>
      </c>
      <c r="M12" s="54" t="s">
        <v>58</v>
      </c>
      <c r="N12" s="54" t="s">
        <v>56</v>
      </c>
      <c r="O12" s="54" t="s">
        <v>59</v>
      </c>
      <c r="P12" s="54" t="s">
        <v>60</v>
      </c>
      <c r="Q12" s="54" t="s">
        <v>61</v>
      </c>
    </row>
    <row r="13" spans="1:17" ht="17.100000000000001" customHeight="1" x14ac:dyDescent="0.3">
      <c r="A13" s="8">
        <v>1</v>
      </c>
      <c r="B13" s="8" t="s">
        <v>40</v>
      </c>
      <c r="C13" s="8" t="s">
        <v>4</v>
      </c>
      <c r="D13" s="8" t="s">
        <v>41</v>
      </c>
      <c r="E13" s="8" t="s">
        <v>30</v>
      </c>
      <c r="F13" s="11" t="s">
        <v>43</v>
      </c>
      <c r="G13" s="12">
        <v>10000</v>
      </c>
      <c r="H13" s="12">
        <v>287</v>
      </c>
      <c r="I13" s="12">
        <v>304</v>
      </c>
      <c r="J13" s="12">
        <v>0</v>
      </c>
      <c r="K13" s="13">
        <f t="shared" ref="K13:K25" si="0">H13+I13</f>
        <v>591</v>
      </c>
      <c r="L13" s="12">
        <v>0</v>
      </c>
      <c r="M13" s="12">
        <v>25</v>
      </c>
      <c r="N13" s="12">
        <f t="shared" ref="N13:N25" si="1">K13+M13</f>
        <v>616</v>
      </c>
      <c r="O13" s="12">
        <v>0</v>
      </c>
      <c r="P13" s="13">
        <f t="shared" ref="P13:P25" si="2">G13+0</f>
        <v>10000</v>
      </c>
      <c r="Q13" s="13">
        <f t="shared" ref="Q13:Q25" si="3">P13-N13</f>
        <v>9384</v>
      </c>
    </row>
    <row r="14" spans="1:17" ht="17.100000000000001" customHeight="1" x14ac:dyDescent="0.3">
      <c r="A14" s="8">
        <v>2</v>
      </c>
      <c r="B14" s="8" t="s">
        <v>39</v>
      </c>
      <c r="C14" s="8" t="s">
        <v>10</v>
      </c>
      <c r="D14" s="8" t="s">
        <v>41</v>
      </c>
      <c r="E14" s="8" t="s">
        <v>30</v>
      </c>
      <c r="F14" s="11" t="s">
        <v>44</v>
      </c>
      <c r="G14" s="12">
        <v>10000</v>
      </c>
      <c r="H14" s="12">
        <v>287</v>
      </c>
      <c r="I14" s="12">
        <v>304</v>
      </c>
      <c r="J14" s="12">
        <v>0</v>
      </c>
      <c r="K14" s="13">
        <f t="shared" si="0"/>
        <v>591</v>
      </c>
      <c r="L14" s="12">
        <v>0</v>
      </c>
      <c r="M14" s="12">
        <v>25</v>
      </c>
      <c r="N14" s="12">
        <f t="shared" si="1"/>
        <v>616</v>
      </c>
      <c r="O14" s="12">
        <v>0</v>
      </c>
      <c r="P14" s="13">
        <f t="shared" si="2"/>
        <v>10000</v>
      </c>
      <c r="Q14" s="13">
        <f t="shared" si="3"/>
        <v>9384</v>
      </c>
    </row>
    <row r="15" spans="1:17" ht="17.100000000000001" customHeight="1" x14ac:dyDescent="0.3">
      <c r="A15" s="8">
        <v>3</v>
      </c>
      <c r="B15" s="8" t="s">
        <v>38</v>
      </c>
      <c r="C15" s="8" t="s">
        <v>5</v>
      </c>
      <c r="D15" s="8" t="s">
        <v>41</v>
      </c>
      <c r="E15" s="8" t="s">
        <v>30</v>
      </c>
      <c r="F15" s="11" t="s">
        <v>43</v>
      </c>
      <c r="G15" s="12">
        <v>10000</v>
      </c>
      <c r="H15" s="12">
        <v>287</v>
      </c>
      <c r="I15" s="12">
        <v>304</v>
      </c>
      <c r="J15" s="12">
        <v>0</v>
      </c>
      <c r="K15" s="13">
        <f t="shared" si="0"/>
        <v>591</v>
      </c>
      <c r="L15" s="12">
        <v>0</v>
      </c>
      <c r="M15" s="12">
        <v>25</v>
      </c>
      <c r="N15" s="12">
        <f t="shared" si="1"/>
        <v>616</v>
      </c>
      <c r="O15" s="12">
        <v>0</v>
      </c>
      <c r="P15" s="13">
        <f t="shared" si="2"/>
        <v>10000</v>
      </c>
      <c r="Q15" s="13">
        <f t="shared" si="3"/>
        <v>9384</v>
      </c>
    </row>
    <row r="16" spans="1:17" ht="17.100000000000001" customHeight="1" x14ac:dyDescent="0.3">
      <c r="A16" s="8">
        <v>4</v>
      </c>
      <c r="B16" s="8" t="s">
        <v>37</v>
      </c>
      <c r="C16" s="8" t="s">
        <v>3</v>
      </c>
      <c r="D16" s="8" t="s">
        <v>41</v>
      </c>
      <c r="E16" s="8" t="s">
        <v>30</v>
      </c>
      <c r="F16" s="11" t="s">
        <v>44</v>
      </c>
      <c r="G16" s="12">
        <v>10000</v>
      </c>
      <c r="H16" s="12">
        <v>287</v>
      </c>
      <c r="I16" s="12">
        <v>304</v>
      </c>
      <c r="J16" s="12">
        <v>0</v>
      </c>
      <c r="K16" s="13">
        <f t="shared" si="0"/>
        <v>591</v>
      </c>
      <c r="L16" s="12">
        <v>0</v>
      </c>
      <c r="M16" s="12">
        <v>25</v>
      </c>
      <c r="N16" s="12">
        <f t="shared" si="1"/>
        <v>616</v>
      </c>
      <c r="O16" s="12">
        <v>0</v>
      </c>
      <c r="P16" s="13">
        <f t="shared" si="2"/>
        <v>10000</v>
      </c>
      <c r="Q16" s="13">
        <f t="shared" si="3"/>
        <v>9384</v>
      </c>
    </row>
    <row r="17" spans="1:18" ht="17.100000000000001" customHeight="1" x14ac:dyDescent="0.3">
      <c r="A17" s="8">
        <v>5</v>
      </c>
      <c r="B17" s="8" t="s">
        <v>11</v>
      </c>
      <c r="C17" s="8" t="s">
        <v>2</v>
      </c>
      <c r="D17" s="8" t="s">
        <v>12</v>
      </c>
      <c r="E17" s="8" t="s">
        <v>30</v>
      </c>
      <c r="F17" s="11" t="s">
        <v>47</v>
      </c>
      <c r="G17" s="12">
        <v>10000</v>
      </c>
      <c r="H17" s="12">
        <v>287</v>
      </c>
      <c r="I17" s="12">
        <v>304</v>
      </c>
      <c r="J17" s="12">
        <v>0</v>
      </c>
      <c r="K17" s="13">
        <f t="shared" si="0"/>
        <v>591</v>
      </c>
      <c r="L17" s="12">
        <v>0</v>
      </c>
      <c r="M17" s="12">
        <v>25</v>
      </c>
      <c r="N17" s="12">
        <f t="shared" si="1"/>
        <v>616</v>
      </c>
      <c r="O17" s="12">
        <v>0</v>
      </c>
      <c r="P17" s="13">
        <f t="shared" si="2"/>
        <v>10000</v>
      </c>
      <c r="Q17" s="13">
        <f t="shared" si="3"/>
        <v>9384</v>
      </c>
    </row>
    <row r="18" spans="1:18" ht="17.100000000000001" customHeight="1" x14ac:dyDescent="0.3">
      <c r="A18" s="8">
        <v>6</v>
      </c>
      <c r="B18" s="8" t="s">
        <v>13</v>
      </c>
      <c r="C18" s="8" t="s">
        <v>4</v>
      </c>
      <c r="D18" s="8" t="s">
        <v>41</v>
      </c>
      <c r="E18" s="8" t="s">
        <v>30</v>
      </c>
      <c r="F18" s="11" t="s">
        <v>44</v>
      </c>
      <c r="G18" s="12">
        <v>17380.72</v>
      </c>
      <c r="H18" s="12">
        <v>498.83</v>
      </c>
      <c r="I18" s="12">
        <v>528.37</v>
      </c>
      <c r="J18" s="12">
        <v>0</v>
      </c>
      <c r="K18" s="13">
        <f t="shared" si="0"/>
        <v>1027.2</v>
      </c>
      <c r="L18" s="12">
        <v>0</v>
      </c>
      <c r="M18" s="12">
        <v>25</v>
      </c>
      <c r="N18" s="12">
        <f t="shared" si="1"/>
        <v>1052.2</v>
      </c>
      <c r="O18" s="12">
        <v>0</v>
      </c>
      <c r="P18" s="13">
        <f t="shared" si="2"/>
        <v>17380.72</v>
      </c>
      <c r="Q18" s="13">
        <f t="shared" si="3"/>
        <v>16328.52</v>
      </c>
    </row>
    <row r="19" spans="1:18" ht="17.100000000000001" customHeight="1" x14ac:dyDescent="0.3">
      <c r="A19" s="8">
        <v>7</v>
      </c>
      <c r="B19" s="8" t="s">
        <v>29</v>
      </c>
      <c r="C19" s="8" t="s">
        <v>14</v>
      </c>
      <c r="D19" s="8" t="s">
        <v>41</v>
      </c>
      <c r="E19" s="8" t="s">
        <v>30</v>
      </c>
      <c r="F19" s="11" t="s">
        <v>47</v>
      </c>
      <c r="G19" s="12">
        <v>10000</v>
      </c>
      <c r="H19" s="12">
        <v>287</v>
      </c>
      <c r="I19" s="12">
        <v>304</v>
      </c>
      <c r="J19" s="12">
        <v>0</v>
      </c>
      <c r="K19" s="13">
        <f t="shared" si="0"/>
        <v>591</v>
      </c>
      <c r="L19" s="12">
        <v>0</v>
      </c>
      <c r="M19" s="12">
        <v>25</v>
      </c>
      <c r="N19" s="12">
        <f t="shared" si="1"/>
        <v>616</v>
      </c>
      <c r="O19" s="12">
        <v>0</v>
      </c>
      <c r="P19" s="13">
        <f t="shared" si="2"/>
        <v>10000</v>
      </c>
      <c r="Q19" s="13">
        <f t="shared" si="3"/>
        <v>9384</v>
      </c>
    </row>
    <row r="20" spans="1:18" ht="17.100000000000001" customHeight="1" x14ac:dyDescent="0.3">
      <c r="A20" s="8">
        <v>8</v>
      </c>
      <c r="B20" s="8" t="s">
        <v>15</v>
      </c>
      <c r="C20" s="8" t="s">
        <v>2</v>
      </c>
      <c r="D20" s="8" t="s">
        <v>41</v>
      </c>
      <c r="E20" s="8" t="s">
        <v>30</v>
      </c>
      <c r="F20" s="11" t="s">
        <v>47</v>
      </c>
      <c r="G20" s="12">
        <v>10000</v>
      </c>
      <c r="H20" s="12">
        <v>287</v>
      </c>
      <c r="I20" s="12">
        <v>304</v>
      </c>
      <c r="J20" s="12">
        <v>0</v>
      </c>
      <c r="K20" s="13">
        <f t="shared" si="0"/>
        <v>591</v>
      </c>
      <c r="L20" s="12">
        <v>0</v>
      </c>
      <c r="M20" s="12">
        <v>25</v>
      </c>
      <c r="N20" s="12">
        <f t="shared" si="1"/>
        <v>616</v>
      </c>
      <c r="O20" s="12">
        <v>0</v>
      </c>
      <c r="P20" s="13">
        <f t="shared" si="2"/>
        <v>10000</v>
      </c>
      <c r="Q20" s="13">
        <f t="shared" si="3"/>
        <v>9384</v>
      </c>
    </row>
    <row r="21" spans="1:18" ht="17.100000000000001" customHeight="1" x14ac:dyDescent="0.3">
      <c r="A21" s="8">
        <v>9</v>
      </c>
      <c r="B21" s="8" t="s">
        <v>36</v>
      </c>
      <c r="C21" s="8" t="s">
        <v>4</v>
      </c>
      <c r="D21" s="8" t="s">
        <v>41</v>
      </c>
      <c r="E21" s="8" t="s">
        <v>30</v>
      </c>
      <c r="F21" s="11" t="s">
        <v>47</v>
      </c>
      <c r="G21" s="12">
        <v>10000</v>
      </c>
      <c r="H21" s="12">
        <v>287</v>
      </c>
      <c r="I21" s="12">
        <v>304</v>
      </c>
      <c r="J21" s="12">
        <v>0</v>
      </c>
      <c r="K21" s="13">
        <f t="shared" si="0"/>
        <v>591</v>
      </c>
      <c r="L21" s="12">
        <v>0</v>
      </c>
      <c r="M21" s="12">
        <v>25</v>
      </c>
      <c r="N21" s="12">
        <f t="shared" si="1"/>
        <v>616</v>
      </c>
      <c r="O21" s="12">
        <v>0</v>
      </c>
      <c r="P21" s="13">
        <f t="shared" si="2"/>
        <v>10000</v>
      </c>
      <c r="Q21" s="13">
        <f t="shared" si="3"/>
        <v>9384</v>
      </c>
    </row>
    <row r="22" spans="1:18" ht="17.100000000000001" customHeight="1" x14ac:dyDescent="0.3">
      <c r="A22" s="8">
        <v>10</v>
      </c>
      <c r="B22" s="8" t="s">
        <v>16</v>
      </c>
      <c r="C22" s="8" t="s">
        <v>4</v>
      </c>
      <c r="D22" s="8" t="s">
        <v>41</v>
      </c>
      <c r="E22" s="8" t="s">
        <v>30</v>
      </c>
      <c r="F22" s="11" t="s">
        <v>47</v>
      </c>
      <c r="G22" s="12">
        <v>16734.82</v>
      </c>
      <c r="H22" s="12">
        <v>480.29</v>
      </c>
      <c r="I22" s="12">
        <v>508.74</v>
      </c>
      <c r="J22" s="12">
        <v>0</v>
      </c>
      <c r="K22" s="13">
        <f t="shared" si="0"/>
        <v>989.03</v>
      </c>
      <c r="L22" s="12">
        <v>0</v>
      </c>
      <c r="M22" s="12">
        <v>25</v>
      </c>
      <c r="N22" s="12">
        <f t="shared" si="1"/>
        <v>1014.03</v>
      </c>
      <c r="O22" s="12">
        <v>0</v>
      </c>
      <c r="P22" s="13">
        <f t="shared" si="2"/>
        <v>16734.82</v>
      </c>
      <c r="Q22" s="13">
        <f t="shared" si="3"/>
        <v>15720.789999999999</v>
      </c>
    </row>
    <row r="23" spans="1:18" ht="17.100000000000001" customHeight="1" x14ac:dyDescent="0.3">
      <c r="A23" s="8">
        <v>11</v>
      </c>
      <c r="B23" s="8" t="s">
        <v>35</v>
      </c>
      <c r="C23" s="8" t="s">
        <v>6</v>
      </c>
      <c r="D23" s="8" t="s">
        <v>7</v>
      </c>
      <c r="E23" s="8" t="s">
        <v>30</v>
      </c>
      <c r="F23" s="11" t="s">
        <v>44</v>
      </c>
      <c r="G23" s="12">
        <v>13585.4</v>
      </c>
      <c r="H23" s="12">
        <v>389.9</v>
      </c>
      <c r="I23" s="12">
        <v>413</v>
      </c>
      <c r="J23" s="12">
        <v>0</v>
      </c>
      <c r="K23" s="13">
        <f t="shared" si="0"/>
        <v>802.9</v>
      </c>
      <c r="L23" s="12">
        <v>0</v>
      </c>
      <c r="M23" s="12">
        <v>25</v>
      </c>
      <c r="N23" s="12">
        <f t="shared" si="1"/>
        <v>827.9</v>
      </c>
      <c r="O23" s="12">
        <v>0</v>
      </c>
      <c r="P23" s="13">
        <f t="shared" si="2"/>
        <v>13585.4</v>
      </c>
      <c r="Q23" s="13">
        <f t="shared" si="3"/>
        <v>12757.5</v>
      </c>
    </row>
    <row r="24" spans="1:18" ht="17.100000000000001" customHeight="1" x14ac:dyDescent="0.3">
      <c r="A24" s="8">
        <v>12</v>
      </c>
      <c r="B24" s="8" t="s">
        <v>34</v>
      </c>
      <c r="C24" s="8" t="s">
        <v>6</v>
      </c>
      <c r="D24" s="8" t="s">
        <v>41</v>
      </c>
      <c r="E24" s="8" t="s">
        <v>30</v>
      </c>
      <c r="F24" s="11" t="s">
        <v>44</v>
      </c>
      <c r="G24" s="12">
        <v>10000</v>
      </c>
      <c r="H24" s="12">
        <v>287</v>
      </c>
      <c r="I24" s="12">
        <v>304</v>
      </c>
      <c r="J24" s="12">
        <v>0</v>
      </c>
      <c r="K24" s="13">
        <f t="shared" si="0"/>
        <v>591</v>
      </c>
      <c r="L24" s="12">
        <v>0</v>
      </c>
      <c r="M24" s="12">
        <v>25</v>
      </c>
      <c r="N24" s="12">
        <f t="shared" si="1"/>
        <v>616</v>
      </c>
      <c r="O24" s="12">
        <v>0</v>
      </c>
      <c r="P24" s="13">
        <f t="shared" si="2"/>
        <v>10000</v>
      </c>
      <c r="Q24" s="13">
        <f t="shared" si="3"/>
        <v>9384</v>
      </c>
    </row>
    <row r="25" spans="1:18" ht="17.100000000000001" customHeight="1" x14ac:dyDescent="0.3">
      <c r="A25" s="8">
        <v>13</v>
      </c>
      <c r="B25" s="8" t="s">
        <v>17</v>
      </c>
      <c r="C25" s="8" t="s">
        <v>2</v>
      </c>
      <c r="D25" s="8" t="s">
        <v>18</v>
      </c>
      <c r="E25" s="8" t="s">
        <v>30</v>
      </c>
      <c r="F25" s="11" t="s">
        <v>47</v>
      </c>
      <c r="G25" s="12">
        <v>10000</v>
      </c>
      <c r="H25" s="12">
        <v>287</v>
      </c>
      <c r="I25" s="12">
        <v>304</v>
      </c>
      <c r="J25" s="12">
        <v>0</v>
      </c>
      <c r="K25" s="13">
        <f t="shared" si="0"/>
        <v>591</v>
      </c>
      <c r="L25" s="12">
        <v>0</v>
      </c>
      <c r="M25" s="12">
        <v>25</v>
      </c>
      <c r="N25" s="12">
        <f t="shared" si="1"/>
        <v>616</v>
      </c>
      <c r="O25" s="12">
        <v>0</v>
      </c>
      <c r="P25" s="13">
        <f t="shared" si="2"/>
        <v>10000</v>
      </c>
      <c r="Q25" s="13">
        <f t="shared" si="3"/>
        <v>9384</v>
      </c>
      <c r="R25" s="1"/>
    </row>
    <row r="26" spans="1:18" s="4" customFormat="1" x14ac:dyDescent="0.3">
      <c r="A26" s="14"/>
      <c r="B26" s="14"/>
      <c r="C26" s="14"/>
      <c r="D26" s="73" t="s">
        <v>8</v>
      </c>
      <c r="E26" s="74"/>
      <c r="F26" s="75"/>
      <c r="G26" s="46">
        <f t="shared" ref="G26:Q26" si="4">SUM(G13:G25)</f>
        <v>147700.94</v>
      </c>
      <c r="H26" s="46">
        <f t="shared" si="4"/>
        <v>4239.0200000000004</v>
      </c>
      <c r="I26" s="46">
        <f t="shared" si="4"/>
        <v>4490.1099999999997</v>
      </c>
      <c r="J26" s="46">
        <f t="shared" si="4"/>
        <v>0</v>
      </c>
      <c r="K26" s="46">
        <f t="shared" si="4"/>
        <v>8729.1299999999992</v>
      </c>
      <c r="L26" s="46">
        <f t="shared" si="4"/>
        <v>0</v>
      </c>
      <c r="M26" s="46">
        <f t="shared" si="4"/>
        <v>325</v>
      </c>
      <c r="N26" s="46">
        <f t="shared" si="4"/>
        <v>9054.1299999999992</v>
      </c>
      <c r="O26" s="46">
        <f t="shared" si="4"/>
        <v>0</v>
      </c>
      <c r="P26" s="46">
        <f t="shared" si="4"/>
        <v>147700.94</v>
      </c>
      <c r="Q26" s="46">
        <f t="shared" si="4"/>
        <v>138646.81</v>
      </c>
    </row>
    <row r="27" spans="1:18" x14ac:dyDescent="0.3">
      <c r="A27" s="14"/>
      <c r="B27" s="14"/>
      <c r="C27" s="14"/>
      <c r="D27" s="14"/>
      <c r="E27" s="14"/>
      <c r="F27" s="15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8" s="4" customFormat="1" x14ac:dyDescent="0.3">
      <c r="A28" s="68" t="s">
        <v>19</v>
      </c>
      <c r="B28" s="68"/>
      <c r="C28" s="14"/>
      <c r="D28" s="14"/>
      <c r="E28" s="14"/>
      <c r="F28" s="1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8" s="4" customFormat="1" ht="15" customHeight="1" x14ac:dyDescent="0.3">
      <c r="A29" s="47"/>
      <c r="B29" s="48"/>
      <c r="C29" s="48"/>
      <c r="D29" s="49"/>
      <c r="E29" s="49"/>
      <c r="F29" s="49"/>
      <c r="G29" s="50"/>
      <c r="H29" s="67" t="s">
        <v>62</v>
      </c>
      <c r="I29" s="67"/>
      <c r="J29" s="67"/>
      <c r="K29" s="67"/>
      <c r="L29" s="67"/>
      <c r="M29" s="67"/>
      <c r="N29" s="51"/>
      <c r="O29" s="51"/>
      <c r="P29" s="52"/>
      <c r="Q29" s="52"/>
    </row>
    <row r="30" spans="1:18" s="4" customFormat="1" ht="29.25" customHeight="1" x14ac:dyDescent="0.3">
      <c r="A30" s="56" t="s">
        <v>0</v>
      </c>
      <c r="B30" s="56" t="s">
        <v>48</v>
      </c>
      <c r="C30" s="54" t="s">
        <v>49</v>
      </c>
      <c r="D30" s="54" t="s">
        <v>50</v>
      </c>
      <c r="E30" s="54" t="s">
        <v>51</v>
      </c>
      <c r="F30" s="54" t="s">
        <v>52</v>
      </c>
      <c r="G30" s="55" t="s">
        <v>53</v>
      </c>
      <c r="H30" s="54" t="s">
        <v>54</v>
      </c>
      <c r="I30" s="54" t="s">
        <v>67</v>
      </c>
      <c r="J30" s="54" t="s">
        <v>55</v>
      </c>
      <c r="K30" s="54" t="s">
        <v>56</v>
      </c>
      <c r="L30" s="54" t="s">
        <v>57</v>
      </c>
      <c r="M30" s="54" t="s">
        <v>58</v>
      </c>
      <c r="N30" s="54" t="s">
        <v>56</v>
      </c>
      <c r="O30" s="54" t="s">
        <v>59</v>
      </c>
      <c r="P30" s="54" t="s">
        <v>60</v>
      </c>
      <c r="Q30" s="54" t="s">
        <v>61</v>
      </c>
    </row>
    <row r="31" spans="1:18" ht="17.100000000000001" customHeight="1" x14ac:dyDescent="0.3">
      <c r="A31" s="8">
        <v>14</v>
      </c>
      <c r="B31" s="8" t="s">
        <v>31</v>
      </c>
      <c r="C31" s="8" t="s">
        <v>4</v>
      </c>
      <c r="D31" s="8" t="s">
        <v>64</v>
      </c>
      <c r="E31" s="8" t="s">
        <v>30</v>
      </c>
      <c r="F31" s="11" t="s">
        <v>44</v>
      </c>
      <c r="G31" s="16">
        <v>10000</v>
      </c>
      <c r="H31" s="16">
        <v>287</v>
      </c>
      <c r="I31" s="16">
        <v>304</v>
      </c>
      <c r="J31" s="17">
        <f>SUM(J16:J30)</f>
        <v>0</v>
      </c>
      <c r="K31" s="18">
        <v>591</v>
      </c>
      <c r="L31" s="17">
        <f>SUM(L16:L30)</f>
        <v>0</v>
      </c>
      <c r="M31" s="16">
        <v>25</v>
      </c>
      <c r="N31" s="18">
        <f>K31+M31</f>
        <v>616</v>
      </c>
      <c r="O31" s="17">
        <f>SUM(O16:O30)</f>
        <v>0</v>
      </c>
      <c r="P31" s="18">
        <f>G31+0</f>
        <v>10000</v>
      </c>
      <c r="Q31" s="18">
        <f>P31-N31</f>
        <v>9384</v>
      </c>
    </row>
    <row r="32" spans="1:18" ht="17.100000000000001" customHeight="1" x14ac:dyDescent="0.3">
      <c r="A32" s="14"/>
      <c r="B32" s="14"/>
      <c r="C32" s="14"/>
      <c r="D32" s="57" t="s">
        <v>8</v>
      </c>
      <c r="E32" s="57"/>
      <c r="F32" s="58"/>
      <c r="G32" s="59">
        <v>10000</v>
      </c>
      <c r="H32" s="60">
        <f t="shared" ref="H32:Q32" si="5">SUM(H31)</f>
        <v>287</v>
      </c>
      <c r="I32" s="60">
        <f t="shared" si="5"/>
        <v>304</v>
      </c>
      <c r="J32" s="61">
        <f t="shared" si="5"/>
        <v>0</v>
      </c>
      <c r="K32" s="61">
        <f t="shared" si="5"/>
        <v>591</v>
      </c>
      <c r="L32" s="61">
        <f t="shared" si="5"/>
        <v>0</v>
      </c>
      <c r="M32" s="60">
        <f t="shared" si="5"/>
        <v>25</v>
      </c>
      <c r="N32" s="61">
        <f t="shared" si="5"/>
        <v>616</v>
      </c>
      <c r="O32" s="61">
        <f t="shared" si="5"/>
        <v>0</v>
      </c>
      <c r="P32" s="61">
        <f t="shared" si="5"/>
        <v>10000</v>
      </c>
      <c r="Q32" s="46">
        <f t="shared" si="5"/>
        <v>9384</v>
      </c>
    </row>
    <row r="33" spans="1:17" x14ac:dyDescent="0.3">
      <c r="A33" s="14"/>
      <c r="B33" s="14"/>
      <c r="C33" s="14"/>
      <c r="D33" s="14"/>
      <c r="E33" s="14"/>
      <c r="F33" s="15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s="4" customFormat="1" x14ac:dyDescent="0.3">
      <c r="A34" s="14"/>
      <c r="B34" s="14"/>
      <c r="C34" s="14"/>
      <c r="D34" s="14"/>
      <c r="E34" s="14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s="4" customFormat="1" x14ac:dyDescent="0.3">
      <c r="A35" s="14"/>
      <c r="B35" s="14"/>
      <c r="C35" s="14"/>
      <c r="D35" s="14"/>
      <c r="E35" s="14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s="4" customFormat="1" x14ac:dyDescent="0.3">
      <c r="A36" s="14"/>
      <c r="B36" s="14"/>
      <c r="C36" s="14"/>
      <c r="D36" s="14"/>
      <c r="E36" s="14"/>
      <c r="F36" s="15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x14ac:dyDescent="0.3">
      <c r="A37" s="14"/>
      <c r="B37" s="19"/>
      <c r="C37" s="14"/>
      <c r="D37" s="14"/>
      <c r="E37" s="14"/>
      <c r="F37" s="15"/>
      <c r="G37" s="14"/>
      <c r="H37" s="14"/>
      <c r="I37" s="14"/>
      <c r="J37" s="14"/>
      <c r="K37" s="14"/>
      <c r="L37" s="14"/>
      <c r="M37" s="14"/>
      <c r="N37" s="14"/>
      <c r="O37" s="14"/>
      <c r="P37" s="20"/>
      <c r="Q37" s="20"/>
    </row>
    <row r="38" spans="1:17" ht="58.5" customHeight="1" x14ac:dyDescent="0.3">
      <c r="A38" s="21" t="s">
        <v>9</v>
      </c>
      <c r="B38" s="21"/>
      <c r="C38" s="14"/>
      <c r="D38" s="14"/>
      <c r="E38" s="14"/>
      <c r="F38" s="15"/>
      <c r="G38" s="44"/>
      <c r="H38" s="69"/>
      <c r="I38" s="69"/>
      <c r="J38" s="69"/>
      <c r="K38" s="69"/>
      <c r="L38" s="44"/>
      <c r="M38" s="14"/>
      <c r="N38" s="14"/>
      <c r="O38" s="14"/>
      <c r="P38" s="14"/>
      <c r="Q38" s="14"/>
    </row>
    <row r="39" spans="1:17" s="4" customFormat="1" ht="11.25" customHeight="1" x14ac:dyDescent="0.3">
      <c r="A39" s="47"/>
      <c r="B39" s="48"/>
      <c r="C39" s="48"/>
      <c r="D39" s="49"/>
      <c r="E39" s="49"/>
      <c r="F39" s="49"/>
      <c r="G39" s="50"/>
      <c r="H39" s="66" t="s">
        <v>62</v>
      </c>
      <c r="I39" s="66"/>
      <c r="J39" s="66"/>
      <c r="K39" s="66"/>
      <c r="L39" s="66"/>
      <c r="M39" s="67"/>
      <c r="N39" s="51"/>
      <c r="O39" s="51"/>
      <c r="P39" s="52"/>
      <c r="Q39" s="52"/>
    </row>
    <row r="40" spans="1:17" s="4" customFormat="1" ht="33" customHeight="1" x14ac:dyDescent="0.3">
      <c r="A40" s="53" t="s">
        <v>0</v>
      </c>
      <c r="B40" s="53" t="s">
        <v>48</v>
      </c>
      <c r="C40" s="54" t="s">
        <v>49</v>
      </c>
      <c r="D40" s="54" t="s">
        <v>50</v>
      </c>
      <c r="E40" s="54" t="s">
        <v>51</v>
      </c>
      <c r="F40" s="54" t="s">
        <v>52</v>
      </c>
      <c r="G40" s="55" t="s">
        <v>53</v>
      </c>
      <c r="H40" s="54" t="s">
        <v>54</v>
      </c>
      <c r="I40" s="54" t="s">
        <v>67</v>
      </c>
      <c r="J40" s="54" t="s">
        <v>55</v>
      </c>
      <c r="K40" s="54" t="s">
        <v>56</v>
      </c>
      <c r="L40" s="54" t="s">
        <v>57</v>
      </c>
      <c r="M40" s="54" t="s">
        <v>58</v>
      </c>
      <c r="N40" s="54" t="s">
        <v>56</v>
      </c>
      <c r="O40" s="54" t="s">
        <v>59</v>
      </c>
      <c r="P40" s="54" t="s">
        <v>60</v>
      </c>
      <c r="Q40" s="54" t="s">
        <v>61</v>
      </c>
    </row>
    <row r="41" spans="1:17" ht="17.100000000000001" customHeight="1" x14ac:dyDescent="0.3">
      <c r="A41" s="8">
        <v>15</v>
      </c>
      <c r="B41" s="8" t="s">
        <v>32</v>
      </c>
      <c r="C41" s="8" t="s">
        <v>2</v>
      </c>
      <c r="D41" s="8" t="s">
        <v>20</v>
      </c>
      <c r="E41" s="8" t="s">
        <v>63</v>
      </c>
      <c r="F41" s="11" t="s">
        <v>43</v>
      </c>
      <c r="G41" s="16">
        <v>10000</v>
      </c>
      <c r="H41" s="16">
        <v>287</v>
      </c>
      <c r="I41" s="16">
        <v>304</v>
      </c>
      <c r="J41" s="17">
        <f>SUM(J20:J40)</f>
        <v>0</v>
      </c>
      <c r="K41" s="18">
        <v>591</v>
      </c>
      <c r="L41" s="17">
        <f>SUM(L20:L40)</f>
        <v>0</v>
      </c>
      <c r="M41" s="16">
        <v>25</v>
      </c>
      <c r="N41" s="18">
        <f>K41+M41</f>
        <v>616</v>
      </c>
      <c r="O41" s="17">
        <f>SUM(O20:O40)</f>
        <v>0</v>
      </c>
      <c r="P41" s="18">
        <f>G41+0</f>
        <v>10000</v>
      </c>
      <c r="Q41" s="18">
        <f>P41-N41</f>
        <v>9384</v>
      </c>
    </row>
    <row r="42" spans="1:17" ht="17.100000000000001" customHeight="1" x14ac:dyDescent="0.3">
      <c r="A42" s="14"/>
      <c r="B42" s="14"/>
      <c r="C42" s="14"/>
      <c r="D42" s="62" t="s">
        <v>8</v>
      </c>
      <c r="E42" s="62"/>
      <c r="F42" s="63"/>
      <c r="G42" s="59">
        <f t="shared" ref="G42:Q42" si="6">SUM(G41)</f>
        <v>10000</v>
      </c>
      <c r="H42" s="59">
        <f t="shared" si="6"/>
        <v>287</v>
      </c>
      <c r="I42" s="59">
        <f t="shared" si="6"/>
        <v>304</v>
      </c>
      <c r="J42" s="46">
        <f t="shared" si="6"/>
        <v>0</v>
      </c>
      <c r="K42" s="46">
        <f t="shared" si="6"/>
        <v>591</v>
      </c>
      <c r="L42" s="46">
        <f t="shared" si="6"/>
        <v>0</v>
      </c>
      <c r="M42" s="59">
        <f t="shared" si="6"/>
        <v>25</v>
      </c>
      <c r="N42" s="46">
        <f t="shared" si="6"/>
        <v>616</v>
      </c>
      <c r="O42" s="46">
        <f t="shared" si="6"/>
        <v>0</v>
      </c>
      <c r="P42" s="46">
        <f t="shared" si="6"/>
        <v>10000</v>
      </c>
      <c r="Q42" s="46">
        <f t="shared" si="6"/>
        <v>9384</v>
      </c>
    </row>
    <row r="43" spans="1:17" x14ac:dyDescent="0.3">
      <c r="A43" s="14"/>
      <c r="B43" s="14"/>
      <c r="C43" s="14"/>
      <c r="D43" s="65" t="s">
        <v>68</v>
      </c>
      <c r="E43" s="65"/>
      <c r="F43" s="6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</row>
    <row r="44" spans="1:17" x14ac:dyDescent="0.3">
      <c r="A44" s="14"/>
      <c r="B44" s="22" t="s">
        <v>33</v>
      </c>
      <c r="C44" s="23"/>
      <c r="D44" s="24"/>
      <c r="E44" s="24"/>
      <c r="F44" s="25"/>
      <c r="G44" s="26"/>
      <c r="H44" s="26"/>
      <c r="I44" s="26"/>
      <c r="J44" s="26"/>
      <c r="K44" s="27"/>
      <c r="L44" s="14"/>
      <c r="M44" s="14"/>
      <c r="N44" s="14"/>
      <c r="O44" s="14"/>
      <c r="P44" s="14"/>
      <c r="Q44" s="20"/>
    </row>
    <row r="45" spans="1:17" x14ac:dyDescent="0.3">
      <c r="A45" s="14"/>
      <c r="B45" s="22" t="s">
        <v>66</v>
      </c>
      <c r="C45" s="23"/>
      <c r="D45" s="24"/>
      <c r="E45" s="24"/>
      <c r="F45" s="25"/>
      <c r="G45" s="26"/>
      <c r="H45" s="26"/>
      <c r="I45" s="26"/>
      <c r="J45" s="26"/>
      <c r="K45" s="27"/>
      <c r="L45" s="28"/>
      <c r="M45" s="14"/>
      <c r="N45" s="14"/>
      <c r="O45" s="14"/>
      <c r="P45" s="14"/>
      <c r="Q45" s="28"/>
    </row>
    <row r="46" spans="1:17" x14ac:dyDescent="0.3">
      <c r="A46" s="14"/>
      <c r="B46" s="22"/>
      <c r="C46" s="23"/>
      <c r="D46" s="24"/>
      <c r="E46" s="24"/>
      <c r="F46" s="25"/>
      <c r="G46" s="24"/>
      <c r="H46" s="26"/>
      <c r="I46" s="26"/>
      <c r="J46" s="26"/>
      <c r="K46" s="27"/>
      <c r="L46" s="14"/>
      <c r="M46" s="14"/>
      <c r="N46" s="14"/>
      <c r="O46" s="14"/>
      <c r="P46" s="14"/>
      <c r="Q46" s="14"/>
    </row>
    <row r="47" spans="1:17" x14ac:dyDescent="0.3">
      <c r="A47" s="14"/>
      <c r="B47" s="22"/>
      <c r="C47" s="23"/>
      <c r="D47" s="24"/>
      <c r="E47" s="24"/>
      <c r="F47" s="25"/>
      <c r="G47" s="24"/>
      <c r="H47" s="26"/>
      <c r="I47" s="26"/>
      <c r="J47" s="26"/>
      <c r="K47" s="27"/>
      <c r="L47" s="14"/>
      <c r="M47" s="14"/>
      <c r="N47" s="14"/>
      <c r="O47" s="14"/>
      <c r="P47" s="14"/>
      <c r="Q47" s="20"/>
    </row>
    <row r="48" spans="1:17" x14ac:dyDescent="0.3">
      <c r="A48" s="14"/>
      <c r="B48" s="22" t="s">
        <v>23</v>
      </c>
      <c r="C48" s="23"/>
      <c r="D48" s="23" t="s">
        <v>21</v>
      </c>
      <c r="E48" s="26"/>
      <c r="F48" s="29"/>
      <c r="G48" s="24"/>
      <c r="H48" s="26" t="s">
        <v>22</v>
      </c>
      <c r="I48" s="27"/>
      <c r="J48" s="26"/>
      <c r="K48" s="27"/>
      <c r="L48" s="14"/>
      <c r="M48" s="14"/>
      <c r="N48" s="14"/>
      <c r="O48" s="14"/>
      <c r="P48" s="14"/>
      <c r="Q48" s="20"/>
    </row>
    <row r="49" spans="1:17" x14ac:dyDescent="0.3">
      <c r="A49" s="14"/>
      <c r="B49" s="30"/>
      <c r="C49" s="31"/>
      <c r="D49" s="31"/>
      <c r="E49" s="24"/>
      <c r="F49" s="25"/>
      <c r="G49" s="32"/>
      <c r="H49" s="26"/>
      <c r="I49" s="27"/>
      <c r="J49" s="26"/>
      <c r="K49" s="27"/>
      <c r="L49" s="14"/>
      <c r="M49" s="14"/>
      <c r="N49" s="14"/>
      <c r="O49" s="14"/>
      <c r="P49" s="14"/>
      <c r="Q49" s="14"/>
    </row>
    <row r="50" spans="1:17" x14ac:dyDescent="0.3">
      <c r="A50" s="14"/>
      <c r="B50" s="22"/>
      <c r="C50" s="33"/>
      <c r="D50" s="33"/>
      <c r="E50" s="24"/>
      <c r="F50" s="25"/>
      <c r="G50" s="34"/>
      <c r="H50" s="26"/>
      <c r="I50" s="27"/>
      <c r="J50" s="26"/>
      <c r="K50" s="27"/>
      <c r="L50" s="14"/>
      <c r="M50" s="14"/>
      <c r="N50" s="14"/>
      <c r="O50" s="14"/>
      <c r="P50" s="14"/>
      <c r="Q50" s="14"/>
    </row>
    <row r="51" spans="1:17" x14ac:dyDescent="0.3">
      <c r="A51" s="14"/>
      <c r="B51" s="30" t="s">
        <v>26</v>
      </c>
      <c r="C51" s="31"/>
      <c r="D51" s="31" t="s">
        <v>27</v>
      </c>
      <c r="E51" s="32"/>
      <c r="F51" s="35"/>
      <c r="G51" s="32"/>
      <c r="H51" s="36" t="s">
        <v>1</v>
      </c>
      <c r="I51" s="37"/>
      <c r="J51" s="27"/>
      <c r="K51" s="38"/>
      <c r="L51" s="14"/>
      <c r="M51" s="14"/>
      <c r="N51" s="14"/>
      <c r="O51" s="14"/>
      <c r="P51" s="14"/>
      <c r="Q51" s="20"/>
    </row>
    <row r="52" spans="1:17" ht="13.5" customHeight="1" x14ac:dyDescent="0.3">
      <c r="A52" s="14"/>
      <c r="B52" s="37" t="s">
        <v>24</v>
      </c>
      <c r="C52" s="23"/>
      <c r="D52" s="23" t="s">
        <v>25</v>
      </c>
      <c r="E52" s="26"/>
      <c r="F52" s="29"/>
      <c r="G52" s="26"/>
      <c r="H52" s="37" t="s">
        <v>42</v>
      </c>
      <c r="I52" s="37"/>
      <c r="J52" s="27"/>
      <c r="K52" s="38"/>
      <c r="L52" s="14"/>
      <c r="M52" s="14"/>
      <c r="N52" s="14"/>
      <c r="O52" s="14"/>
      <c r="P52" s="14"/>
      <c r="Q52" s="14"/>
    </row>
    <row r="53" spans="1:17" x14ac:dyDescent="0.3">
      <c r="A53" s="14"/>
      <c r="B53" s="14"/>
      <c r="C53" s="31"/>
      <c r="D53" s="27"/>
      <c r="E53" s="27"/>
      <c r="F53" s="29"/>
      <c r="G53" s="27"/>
      <c r="H53" s="27"/>
      <c r="I53" s="27"/>
      <c r="J53" s="39"/>
      <c r="K53" s="27"/>
      <c r="L53" s="14"/>
      <c r="M53" s="14"/>
      <c r="N53" s="14"/>
      <c r="O53" s="14"/>
      <c r="P53" s="14"/>
      <c r="Q53" s="14"/>
    </row>
    <row r="54" spans="1:17" x14ac:dyDescent="0.3">
      <c r="A54" s="14"/>
      <c r="B54" s="14"/>
      <c r="C54" s="14"/>
      <c r="D54" s="30"/>
      <c r="E54" s="30"/>
      <c r="F54" s="40"/>
      <c r="G54" s="14"/>
      <c r="H54" s="14"/>
      <c r="I54" s="14"/>
      <c r="J54" s="14"/>
      <c r="K54" s="41"/>
      <c r="L54" s="14"/>
      <c r="M54" s="14"/>
      <c r="N54" s="14"/>
      <c r="O54" s="14"/>
      <c r="P54" s="14"/>
      <c r="Q54" s="14"/>
    </row>
    <row r="55" spans="1:17" x14ac:dyDescent="0.3">
      <c r="A55" s="14"/>
      <c r="B55" s="14"/>
      <c r="C55" s="14"/>
      <c r="D55" s="22"/>
      <c r="E55" s="22"/>
      <c r="F55" s="42"/>
      <c r="G55" s="22"/>
      <c r="H55" s="41"/>
      <c r="I55" s="14"/>
      <c r="J55" s="14"/>
      <c r="K55" s="14"/>
      <c r="L55" s="14"/>
      <c r="M55" s="14"/>
      <c r="N55" s="41"/>
      <c r="O55" s="41"/>
      <c r="P55" s="41"/>
      <c r="Q55" s="41"/>
    </row>
    <row r="56" spans="1:17" x14ac:dyDescent="0.3">
      <c r="A56" s="14"/>
      <c r="B56" s="43"/>
      <c r="C56" s="43"/>
      <c r="D56" s="43"/>
      <c r="E56" s="43"/>
      <c r="F56" s="42"/>
      <c r="G56" s="43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1:17" x14ac:dyDescent="0.3">
      <c r="A57" s="14"/>
      <c r="B57" s="14"/>
      <c r="C57" s="14"/>
      <c r="D57" s="14"/>
      <c r="E57" s="14"/>
      <c r="F57" s="15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60" spans="1:17" x14ac:dyDescent="0.3">
      <c r="C60" s="2"/>
      <c r="D60" s="2"/>
      <c r="E60" s="2"/>
      <c r="F60" s="10"/>
      <c r="G60" s="2"/>
      <c r="H60" s="2"/>
      <c r="I60" s="2"/>
      <c r="J60" s="2"/>
      <c r="K60" s="2"/>
      <c r="L60" s="2"/>
      <c r="M60" s="2"/>
      <c r="N60" s="2"/>
      <c r="O60" s="2"/>
    </row>
    <row r="64" spans="1:17" s="4" customFormat="1" x14ac:dyDescent="0.3">
      <c r="F64" s="6"/>
    </row>
    <row r="69" spans="7:17" x14ac:dyDescent="0.3"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</sheetData>
  <mergeCells count="13">
    <mergeCell ref="D43:F43"/>
    <mergeCell ref="H39:M39"/>
    <mergeCell ref="A28:B28"/>
    <mergeCell ref="H38:K38"/>
    <mergeCell ref="G1:O1"/>
    <mergeCell ref="G4:O4"/>
    <mergeCell ref="A7:Q7"/>
    <mergeCell ref="A8:Q8"/>
    <mergeCell ref="A6:Q6"/>
    <mergeCell ref="A9:Q9"/>
    <mergeCell ref="H11:M11"/>
    <mergeCell ref="D26:F26"/>
    <mergeCell ref="H29:M29"/>
  </mergeCells>
  <pageMargins left="0.25" right="0.25" top="0.75" bottom="0.75" header="0.3" footer="0.3"/>
  <pageSetup paperSize="5" scale="78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2021-11-01T17:49:15Z</cp:lastPrinted>
  <dcterms:created xsi:type="dcterms:W3CDTF">2020-08-19T16:00:30Z</dcterms:created>
  <dcterms:modified xsi:type="dcterms:W3CDTF">2021-11-09T17:20:22Z</dcterms:modified>
</cp:coreProperties>
</file>