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ownloads\"/>
    </mc:Choice>
  </mc:AlternateContent>
  <xr:revisionPtr revIDLastSave="0" documentId="8_{24518011-F4D7-433C-921B-321F765F15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TRAMITE DE PENSION JULIO 2022" sheetId="11" r:id="rId1"/>
  </sheets>
  <definedNames>
    <definedName name="_xlnm.Print_Area" localSheetId="0">' TRAMITE DE PENSION JULIO 2022'!$A$1:$Q$53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3" i="11" l="1"/>
  <c r="P14" i="11"/>
  <c r="P15" i="11"/>
  <c r="P16" i="11"/>
  <c r="P17" i="11"/>
  <c r="G18" i="11" l="1"/>
  <c r="G39" i="11" s="1"/>
  <c r="H18" i="11"/>
  <c r="I18" i="11"/>
  <c r="J18" i="11"/>
  <c r="L18" i="11"/>
  <c r="M18" i="11"/>
  <c r="O18" i="11"/>
  <c r="K13" i="11" l="1"/>
  <c r="N13" i="11" s="1"/>
  <c r="Q13" i="11" s="1"/>
  <c r="P38" i="11" l="1"/>
  <c r="M24" i="11"/>
  <c r="M39" i="11" s="1"/>
  <c r="I24" i="11"/>
  <c r="I39" i="11" s="1"/>
  <c r="H24" i="11"/>
  <c r="H39" i="11" s="1"/>
  <c r="P23" i="11"/>
  <c r="P24" i="11" s="1"/>
  <c r="K24" i="11"/>
  <c r="L23" i="11"/>
  <c r="L24" i="11" s="1"/>
  <c r="K17" i="11"/>
  <c r="N17" i="11" s="1"/>
  <c r="Q17" i="11" s="1"/>
  <c r="K14" i="11"/>
  <c r="N14" i="11" s="1"/>
  <c r="Q14" i="11" s="1"/>
  <c r="K16" i="11"/>
  <c r="N16" i="11" s="1"/>
  <c r="Q16" i="11" s="1"/>
  <c r="K15" i="11"/>
  <c r="N15" i="11" s="1"/>
  <c r="Q15" i="11" s="1"/>
  <c r="Q18" i="11" l="1"/>
  <c r="N18" i="11"/>
  <c r="K18" i="11"/>
  <c r="K39" i="11" s="1"/>
  <c r="P18" i="11"/>
  <c r="P39" i="11" s="1"/>
  <c r="N23" i="11"/>
  <c r="N24" i="11" s="1"/>
  <c r="O23" i="11"/>
  <c r="O24" i="11" s="1"/>
  <c r="J23" i="11"/>
  <c r="J24" i="11" s="1"/>
  <c r="L38" i="11"/>
  <c r="L39" i="11" s="1"/>
  <c r="N38" i="11"/>
  <c r="N39" i="11" l="1"/>
  <c r="Q23" i="11"/>
  <c r="Q24" i="11" s="1"/>
  <c r="O38" i="11"/>
  <c r="O39" i="11" s="1"/>
  <c r="Q38" i="11"/>
  <c r="J38" i="11"/>
  <c r="Q39" i="11" l="1"/>
</calcChain>
</file>

<file path=xl/sharedStrings.xml><?xml version="1.0" encoding="utf-8"?>
<sst xmlns="http://schemas.openxmlformats.org/spreadsheetml/2006/main" count="109" uniqueCount="55">
  <si>
    <t>No.</t>
  </si>
  <si>
    <t>DAVID NELSON BRITO LOZANO</t>
  </si>
  <si>
    <t>CONSERJE</t>
  </si>
  <si>
    <t>AUXILIAR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</si>
  <si>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</si>
  <si>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</si>
  <si>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</si>
  <si>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</si>
  <si>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</si>
  <si>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</si>
  <si>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</si>
  <si>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>OFICINA PROVINCIA SAN JUAN</t>
  </si>
  <si>
    <t xml:space="preserve">OFICINA PROVINCIAL LA VEGA </t>
  </si>
  <si>
    <t xml:space="preserve"> REVISADO POR:</t>
  </si>
  <si>
    <t xml:space="preserve">  APROBADO POR:</t>
  </si>
  <si>
    <t>PREPARADO POR:</t>
  </si>
  <si>
    <t>Director Financiero</t>
  </si>
  <si>
    <t>JUAN DE DIOS DURÁN ACOSTA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</si>
  <si>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</si>
  <si>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</si>
  <si>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</si>
  <si>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</si>
  <si>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MARÍA DILUVINA BETANCES HERNÁNDEZ</t>
  </si>
  <si>
    <t>BENEDICTA RODRÍGUEZ MORILLO</t>
  </si>
  <si>
    <t xml:space="preserve">DIRECCIÓN GENERAL </t>
  </si>
  <si>
    <t>Subdirector General Administrativo  y Financiero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</si>
  <si>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</si>
  <si>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</si>
  <si>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</si>
  <si>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</si>
  <si>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</si>
  <si>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</si>
  <si>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</si>
  <si>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</si>
  <si>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</si>
  <si>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</si>
  <si>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</si>
  <si>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</si>
  <si>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</si>
  <si>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</si>
  <si>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</si>
  <si>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</si>
  <si>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</si>
  <si>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</si>
  <si>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</si>
  <si>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</si>
  <si>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OFICINA PROVINCIAL SAN JUAN</t>
  </si>
  <si>
    <t>SFS</t>
  </si>
  <si>
    <t>TOTAL GENERAL</t>
  </si>
  <si>
    <t>SUBTOTAL:</t>
  </si>
  <si>
    <t xml:space="preserve"> </t>
  </si>
  <si>
    <t>Correspondiente al mes de julio del año 2022</t>
  </si>
  <si>
    <t xml:space="preserve"> EN LA MISMA SON LAS QUE AL 31 DE JULIO DEL 2022 FIGURAN EN LOS RECORDS DE TRÁMITE DE PENSIÓN QUE MANTIENE LA DGBN. </t>
  </si>
  <si>
    <t>VIERKA PICHARDO</t>
  </si>
  <si>
    <t>Analista de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</si>
</sst>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FF0000"/>
      <name val="Calisto MT"/>
      <family val="1"/>
    </font>
    <font>
      <b/>
      <sz val="12"/>
      <color rgb="FFFF0000"/>
      <name val="Bahnschrift SemiLight SemiConde"/>
      <family val="2"/>
    </font>
    <font>
      <b/>
      <sz val="11"/>
      <color rgb="FF00387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57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1" fillId="0" borderId="1" xfId="0" applyFont="1" applyBorder="1"/>
    <xf numFmtId="0" fontId="25" fillId="0" borderId="0" xfId="45" applyFont="1" applyAlignment="1">
      <alignment horizontal="center" vertical="center"/>
    </xf>
    <xf numFmtId="43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/>
    </xf>
    <xf numFmtId="4" fontId="21" fillId="0" borderId="1" xfId="1" applyNumberFormat="1" applyFont="1" applyBorder="1"/>
    <xf numFmtId="4" fontId="21" fillId="0" borderId="1" xfId="0" applyNumberFormat="1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1" xfId="1" applyFont="1" applyBorder="1"/>
    <xf numFmtId="164" fontId="21" fillId="0" borderId="1" xfId="0" applyNumberFormat="1" applyFont="1" applyBorder="1"/>
    <xf numFmtId="0" fontId="21" fillId="0" borderId="0" xfId="0" applyFont="1" applyAlignment="1">
      <alignment wrapText="1"/>
    </xf>
    <xf numFmtId="4" fontId="21" fillId="0" borderId="0" xfId="0" applyNumberFormat="1" applyFont="1"/>
    <xf numFmtId="0" fontId="28" fillId="0" borderId="0" xfId="0" applyFont="1"/>
    <xf numFmtId="0" fontId="21" fillId="0" borderId="0" xfId="0" applyFont="1" applyAlignment="1">
      <alignment horizontal="left"/>
    </xf>
    <xf numFmtId="166" fontId="21" fillId="0" borderId="0" xfId="0" applyNumberFormat="1" applyFont="1"/>
    <xf numFmtId="166" fontId="21" fillId="0" borderId="0" xfId="0" applyNumberFormat="1" applyFont="1" applyAlignment="1">
      <alignment horizontal="center"/>
    </xf>
    <xf numFmtId="43" fontId="21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left"/>
    </xf>
    <xf numFmtId="166" fontId="29" fillId="0" borderId="0" xfId="0" applyNumberFormat="1" applyFont="1"/>
    <xf numFmtId="166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7" fillId="33" borderId="1" xfId="0" applyFont="1" applyFill="1" applyBorder="1" applyAlignment="1">
      <alignment horizontal="center" vertical="center"/>
    </xf>
    <xf numFmtId="164" fontId="27" fillId="33" borderId="1" xfId="1" applyFont="1" applyFill="1" applyBorder="1" applyAlignment="1">
      <alignment horizontal="center" vertical="center" wrapText="1" readingOrder="1"/>
    </xf>
    <xf numFmtId="4" fontId="27" fillId="33" borderId="1" xfId="1" applyNumberFormat="1" applyFont="1" applyFill="1" applyBorder="1" applyAlignment="1">
      <alignment horizontal="center" vertical="center" wrapText="1" readingOrder="1"/>
    </xf>
    <xf numFmtId="4" fontId="27" fillId="33" borderId="1" xfId="0" applyNumberFormat="1" applyFont="1" applyFill="1" applyBorder="1"/>
    <xf numFmtId="0" fontId="27" fillId="33" borderId="1" xfId="0" applyFont="1" applyFill="1" applyBorder="1"/>
    <xf numFmtId="164" fontId="27" fillId="33" borderId="1" xfId="0" applyNumberFormat="1" applyFont="1" applyFill="1" applyBorder="1"/>
    <xf numFmtId="164" fontId="26" fillId="33" borderId="1" xfId="0" applyNumberFormat="1" applyFont="1" applyFill="1" applyBorder="1"/>
    <xf numFmtId="4" fontId="26" fillId="33" borderId="1" xfId="0" applyNumberFormat="1" applyFont="1" applyFill="1" applyBorder="1"/>
    <xf numFmtId="0" fontId="23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4" fontId="23" fillId="0" borderId="0" xfId="1" applyNumberFormat="1" applyFont="1" applyFill="1" applyBorder="1" applyAlignment="1">
      <alignment horizontal="center" vertical="center"/>
    </xf>
    <xf numFmtId="164" fontId="27" fillId="0" borderId="0" xfId="1" applyFont="1" applyFill="1" applyBorder="1" applyAlignment="1">
      <alignment horizontal="center" vertical="center"/>
    </xf>
    <xf numFmtId="164" fontId="23" fillId="0" borderId="0" xfId="1" applyFont="1" applyFill="1" applyBorder="1" applyAlignment="1">
      <alignment vertical="center"/>
    </xf>
    <xf numFmtId="164" fontId="21" fillId="0" borderId="1" xfId="1" applyFont="1" applyFill="1" applyBorder="1"/>
    <xf numFmtId="0" fontId="27" fillId="0" borderId="0" xfId="0" applyFont="1" applyAlignment="1">
      <alignment horizontal="right"/>
    </xf>
    <xf numFmtId="164" fontId="27" fillId="33" borderId="11" xfId="1" applyFont="1" applyFill="1" applyBorder="1" applyAlignment="1">
      <alignment horizontal="center" vertical="center"/>
    </xf>
    <xf numFmtId="164" fontId="27" fillId="33" borderId="1" xfId="1" applyFont="1" applyFill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2" fillId="0" borderId="0" xfId="45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7" fillId="33" borderId="12" xfId="0" applyFont="1" applyFill="1" applyBorder="1" applyAlignment="1">
      <alignment horizontal="right"/>
    </xf>
    <xf numFmtId="0" fontId="27" fillId="33" borderId="14" xfId="0" applyFont="1" applyFill="1" applyBorder="1" applyAlignment="1">
      <alignment horizontal="right"/>
    </xf>
    <xf numFmtId="0" fontId="27" fillId="33" borderId="13" xfId="0" applyFont="1" applyFill="1" applyBorder="1" applyAlignment="1">
      <alignment horizontal="right"/>
    </xf>
    <xf numFmtId="0" fontId="27" fillId="33" borderId="16" xfId="0" applyFont="1" applyFill="1" applyBorder="1" applyAlignment="1">
      <alignment horizontal="right"/>
    </xf>
    <xf numFmtId="0" fontId="27" fillId="33" borderId="17" xfId="0" applyFont="1" applyFill="1" applyBorder="1" applyAlignment="1">
      <alignment horizontal="right"/>
    </xf>
    <xf numFmtId="0" fontId="27" fillId="33" borderId="15" xfId="0" applyFont="1" applyFill="1" applyBorder="1" applyAlignment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 xr:uid="{F4C0909E-ED96-44A5-A352-CBC7804B6F21}"/>
    <cellStyle name="Moneda 2" xfId="2" xr:uid="{00000000-0005-0000-0000-000021000000}"/>
    <cellStyle name="Moneda 2 2" xfId="49" xr:uid="{E7C07542-CB19-4E2F-AE39-962FDAEA0A7A}"/>
    <cellStyle name="Moneda 3" xfId="50" xr:uid="{AEC2FE3E-838C-4931-BB3A-7F1F262C31CE}"/>
    <cellStyle name="Neutral" xfId="10" builtinId="28" customBuiltin="1"/>
    <cellStyle name="Normal" xfId="0" builtinId="0"/>
    <cellStyle name="Normal 2" xfId="44" xr:uid="{54CF42DA-B681-41D6-8F94-B13324995598}"/>
    <cellStyle name="Normal 3" xfId="45" xr:uid="{0564D8A8-32E4-4A35-B303-CBBFF112A30A}"/>
    <cellStyle name="Normal 4" xfId="46" xr:uid="{AA0966CA-DA80-4BA7-860C-A6E87AD7D4C9}"/>
    <cellStyle name="Notas" xfId="17" builtinId="10" customBuiltin="1"/>
    <cellStyle name="Porcentaje 2" xfId="48" xr:uid="{3DA54944-A911-44BC-BB3C-BCB00AC1483F}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516466</xdr:colOff>
      <xdr:row>1</xdr:row>
      <xdr:rowOff>8467</xdr:rowOff>
    </xdr:from>
    <xdr:to>
      <xdr:col>7</xdr:col>
      <xdr:colOff>163369</xdr:colOff>
      <xdr:row>6</xdr:row>
      <xdr:rowOff>91199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2733" y="237067"/>
          <a:ext cx="1518036" cy="1115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6"/>
  <sheetViews>
    <sheetView showGridLines="0" tabSelected="1" showRuler="0" zoomScaleNormal="100" zoomScaleSheetLayoutView="90" zoomScalePageLayoutView="80" workbookViewId="0">
      <selection activeCell="B49" sqref="B49"/>
    </sheetView>
  </sheetViews>
  <sheetFormatPr baseColWidth="10" defaultColWidth="11.42578125" defaultRowHeight="15" x14ac:dyDescent="0.2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17.5703125" customWidth="1"/>
    <col min="6" max="6" width="14.85546875" style="3" customWidth="1"/>
    <col min="7" max="7" width="12.28515625" customWidth="1"/>
    <col min="8" max="8" width="9.5703125" customWidth="1"/>
    <col min="9" max="9" width="9.4257812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42578125" customWidth="1"/>
    <col min="16" max="16" width="10.5703125" customWidth="1"/>
  </cols>
  <sheetData>
    <row r="1" spans="1:17" ht="18.75" x14ac:dyDescent="0.3">
      <c r="G1" s="46"/>
      <c r="H1" s="46"/>
      <c r="I1" s="46"/>
      <c r="J1" s="46"/>
      <c r="K1" s="46"/>
      <c r="L1" s="46"/>
      <c r="M1" s="46"/>
      <c r="N1" s="46"/>
      <c r="O1" s="46"/>
    </row>
    <row r="2" spans="1:17" ht="18.75" x14ac:dyDescent="0.3">
      <c r="G2" s="2"/>
      <c r="H2" s="2"/>
      <c r="I2" s="2"/>
      <c r="J2" s="2"/>
      <c r="K2" s="2"/>
      <c r="L2" s="2"/>
      <c r="M2" s="2"/>
      <c r="N2" s="2"/>
      <c r="O2" s="2"/>
    </row>
    <row r="3" spans="1:17" ht="18.75" x14ac:dyDescent="0.3">
      <c r="G3" s="2"/>
      <c r="H3" s="2"/>
      <c r="I3" s="2"/>
      <c r="J3" s="2"/>
      <c r="K3" s="2"/>
      <c r="L3" s="2"/>
      <c r="M3" s="2"/>
      <c r="N3" s="2"/>
      <c r="O3" s="2"/>
    </row>
    <row r="4" spans="1:17" ht="15.75" x14ac:dyDescent="0.25">
      <c r="G4" s="47"/>
      <c r="H4" s="47"/>
      <c r="I4" s="47"/>
      <c r="J4" s="47"/>
      <c r="K4" s="47"/>
      <c r="L4" s="47"/>
      <c r="M4" s="47"/>
      <c r="N4" s="47"/>
      <c r="O4" s="47"/>
    </row>
    <row r="6" spans="1:17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17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</row>
    <row r="8" spans="1:17" x14ac:dyDescent="0.25">
      <c r="A8" s="49" t="s">
        <v>28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</row>
    <row r="9" spans="1:17" x14ac:dyDescent="0.25">
      <c r="A9" s="49" t="s">
        <v>51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1:17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ht="17.25" customHeight="1" x14ac:dyDescent="0.25">
      <c r="A11" s="35"/>
      <c r="B11" s="18"/>
      <c r="C11" s="18"/>
      <c r="D11" s="36"/>
      <c r="E11" s="36"/>
      <c r="F11" s="36"/>
      <c r="G11" s="37"/>
      <c r="H11" s="43" t="s">
        <v>44</v>
      </c>
      <c r="I11" s="43"/>
      <c r="J11" s="43"/>
      <c r="K11" s="43"/>
      <c r="L11" s="43"/>
      <c r="M11" s="43"/>
      <c r="N11" s="38"/>
      <c r="O11" s="38"/>
      <c r="P11" s="39"/>
      <c r="Q11" s="39"/>
    </row>
    <row r="12" spans="1:17" ht="33.950000000000003" customHeight="1" x14ac:dyDescent="0.25">
      <c r="A12" s="27" t="s">
        <v>0</v>
      </c>
      <c r="B12" s="27" t="s">
        <v>30</v>
      </c>
      <c r="C12" s="28" t="s">
        <v>31</v>
      </c>
      <c r="D12" s="28" t="s">
        <v>32</v>
      </c>
      <c r="E12" s="28" t="s">
        <v>33</v>
      </c>
      <c r="F12" s="28" t="s">
        <v>34</v>
      </c>
      <c r="G12" s="29" t="s">
        <v>35</v>
      </c>
      <c r="H12" s="28" t="s">
        <v>36</v>
      </c>
      <c r="I12" s="28" t="s">
        <v>47</v>
      </c>
      <c r="J12" s="28" t="s">
        <v>37</v>
      </c>
      <c r="K12" s="28" t="s">
        <v>38</v>
      </c>
      <c r="L12" s="28" t="s">
        <v>39</v>
      </c>
      <c r="M12" s="28" t="s">
        <v>40</v>
      </c>
      <c r="N12" s="28" t="s">
        <v>38</v>
      </c>
      <c r="O12" s="28" t="s">
        <v>41</v>
      </c>
      <c r="P12" s="28" t="s">
        <v>42</v>
      </c>
      <c r="Q12" s="28" t="s">
        <v>43</v>
      </c>
    </row>
    <row r="13" spans="1:17" ht="17.100000000000001" customHeight="1" x14ac:dyDescent="0.25">
      <c r="A13" s="5">
        <v>1</v>
      </c>
      <c r="B13" s="5" t="s">
        <v>23</v>
      </c>
      <c r="C13" s="5" t="s">
        <v>3</v>
      </c>
      <c r="D13" s="5" t="s">
        <v>24</v>
      </c>
      <c r="E13" s="5" t="s">
        <v>18</v>
      </c>
      <c r="F13" s="8" t="s">
        <v>26</v>
      </c>
      <c r="G13" s="9">
        <v>10000</v>
      </c>
      <c r="H13" s="9">
        <v>287</v>
      </c>
      <c r="I13" s="9">
        <v>304</v>
      </c>
      <c r="J13" s="9">
        <v>0</v>
      </c>
      <c r="K13" s="10">
        <f t="shared" ref="K13:K16" si="0">H13+I13</f>
        <v>591</v>
      </c>
      <c r="L13" s="9">
        <v>0</v>
      </c>
      <c r="M13" s="9">
        <v>25</v>
      </c>
      <c r="N13" s="9">
        <f t="shared" ref="N13:N17" si="1">K13+L13+M13</f>
        <v>616</v>
      </c>
      <c r="O13" s="9">
        <v>0</v>
      </c>
      <c r="P13" s="10">
        <f t="shared" ref="P13:P17" si="2">G13</f>
        <v>10000</v>
      </c>
      <c r="Q13" s="10">
        <f t="shared" ref="Q13:Q17" si="3">P13-N13</f>
        <v>9384</v>
      </c>
    </row>
    <row r="14" spans="1:17" ht="17.100000000000001" customHeight="1" x14ac:dyDescent="0.25">
      <c r="A14" s="5">
        <v>2</v>
      </c>
      <c r="B14" s="5" t="s">
        <v>22</v>
      </c>
      <c r="C14" s="5" t="s">
        <v>3</v>
      </c>
      <c r="D14" s="5" t="s">
        <v>24</v>
      </c>
      <c r="E14" s="5" t="s">
        <v>18</v>
      </c>
      <c r="F14" s="8" t="s">
        <v>29</v>
      </c>
      <c r="G14" s="9">
        <v>10000</v>
      </c>
      <c r="H14" s="9">
        <v>287</v>
      </c>
      <c r="I14" s="9">
        <v>304</v>
      </c>
      <c r="J14" s="9">
        <v>0</v>
      </c>
      <c r="K14" s="10">
        <f>H14+I14</f>
        <v>591</v>
      </c>
      <c r="L14" s="9">
        <v>0</v>
      </c>
      <c r="M14" s="9">
        <v>25</v>
      </c>
      <c r="N14" s="9">
        <f t="shared" si="1"/>
        <v>616</v>
      </c>
      <c r="O14" s="9">
        <v>0</v>
      </c>
      <c r="P14" s="10">
        <f t="shared" si="2"/>
        <v>10000</v>
      </c>
      <c r="Q14" s="10">
        <f t="shared" si="3"/>
        <v>9384</v>
      </c>
    </row>
    <row r="15" spans="1:17" ht="17.100000000000001" customHeight="1" x14ac:dyDescent="0.25">
      <c r="A15" s="5">
        <v>3</v>
      </c>
      <c r="B15" s="5" t="s">
        <v>6</v>
      </c>
      <c r="C15" s="5" t="s">
        <v>2</v>
      </c>
      <c r="D15" s="5" t="s">
        <v>7</v>
      </c>
      <c r="E15" s="5" t="s">
        <v>18</v>
      </c>
      <c r="F15" s="8" t="s">
        <v>29</v>
      </c>
      <c r="G15" s="9">
        <v>10000</v>
      </c>
      <c r="H15" s="9">
        <v>287</v>
      </c>
      <c r="I15" s="9">
        <v>304</v>
      </c>
      <c r="J15" s="9">
        <v>0</v>
      </c>
      <c r="K15" s="10">
        <f>H15+I15</f>
        <v>591</v>
      </c>
      <c r="L15" s="9">
        <v>0</v>
      </c>
      <c r="M15" s="9">
        <v>25</v>
      </c>
      <c r="N15" s="9">
        <f t="shared" si="1"/>
        <v>616</v>
      </c>
      <c r="O15" s="9">
        <v>0</v>
      </c>
      <c r="P15" s="10">
        <f t="shared" si="2"/>
        <v>10000</v>
      </c>
      <c r="Q15" s="10">
        <f t="shared" si="3"/>
        <v>9384</v>
      </c>
    </row>
    <row r="16" spans="1:17" ht="17.100000000000001" customHeight="1" x14ac:dyDescent="0.25">
      <c r="A16" s="5">
        <v>4</v>
      </c>
      <c r="B16" s="5" t="s">
        <v>8</v>
      </c>
      <c r="C16" s="5" t="s">
        <v>2</v>
      </c>
      <c r="D16" s="5" t="s">
        <v>24</v>
      </c>
      <c r="E16" s="5" t="s">
        <v>18</v>
      </c>
      <c r="F16" s="8" t="s">
        <v>29</v>
      </c>
      <c r="G16" s="9">
        <v>10000</v>
      </c>
      <c r="H16" s="9">
        <v>287</v>
      </c>
      <c r="I16" s="9">
        <v>304</v>
      </c>
      <c r="J16" s="9">
        <v>0</v>
      </c>
      <c r="K16" s="10">
        <f t="shared" si="0"/>
        <v>591</v>
      </c>
      <c r="L16" s="9">
        <v>0</v>
      </c>
      <c r="M16" s="9">
        <v>25</v>
      </c>
      <c r="N16" s="9">
        <f t="shared" si="1"/>
        <v>616</v>
      </c>
      <c r="O16" s="9">
        <v>0</v>
      </c>
      <c r="P16" s="10">
        <f t="shared" si="2"/>
        <v>10000</v>
      </c>
      <c r="Q16" s="10">
        <f t="shared" si="3"/>
        <v>9384</v>
      </c>
    </row>
    <row r="17" spans="1:17" ht="17.100000000000001" customHeight="1" x14ac:dyDescent="0.25">
      <c r="A17" s="5">
        <v>5</v>
      </c>
      <c r="B17" s="5" t="s">
        <v>9</v>
      </c>
      <c r="C17" s="5" t="s">
        <v>2</v>
      </c>
      <c r="D17" s="5" t="s">
        <v>10</v>
      </c>
      <c r="E17" s="5" t="s">
        <v>18</v>
      </c>
      <c r="F17" s="8" t="s">
        <v>29</v>
      </c>
      <c r="G17" s="9">
        <v>10000</v>
      </c>
      <c r="H17" s="9">
        <v>287</v>
      </c>
      <c r="I17" s="9">
        <v>304</v>
      </c>
      <c r="J17" s="9">
        <v>0</v>
      </c>
      <c r="K17" s="10">
        <f>H17+I17</f>
        <v>591</v>
      </c>
      <c r="L17" s="9">
        <v>0</v>
      </c>
      <c r="M17" s="9">
        <v>25</v>
      </c>
      <c r="N17" s="9">
        <f t="shared" si="1"/>
        <v>616</v>
      </c>
      <c r="O17" s="9">
        <v>0</v>
      </c>
      <c r="P17" s="10">
        <f t="shared" si="2"/>
        <v>10000</v>
      </c>
      <c r="Q17" s="10">
        <f t="shared" si="3"/>
        <v>9384</v>
      </c>
    </row>
    <row r="18" spans="1:17" x14ac:dyDescent="0.25">
      <c r="A18" s="11"/>
      <c r="B18" s="11"/>
      <c r="C18" s="11"/>
      <c r="D18" s="51" t="s">
        <v>49</v>
      </c>
      <c r="E18" s="52"/>
      <c r="F18" s="53"/>
      <c r="G18" s="30">
        <f t="shared" ref="G18:Q18" si="4">SUM(G13:G17)</f>
        <v>50000</v>
      </c>
      <c r="H18" s="30">
        <f t="shared" si="4"/>
        <v>1435</v>
      </c>
      <c r="I18" s="30">
        <f t="shared" si="4"/>
        <v>1520</v>
      </c>
      <c r="J18" s="30">
        <f t="shared" si="4"/>
        <v>0</v>
      </c>
      <c r="K18" s="30">
        <f t="shared" si="4"/>
        <v>2955</v>
      </c>
      <c r="L18" s="30">
        <f t="shared" si="4"/>
        <v>0</v>
      </c>
      <c r="M18" s="30">
        <f t="shared" si="4"/>
        <v>125</v>
      </c>
      <c r="N18" s="30">
        <f t="shared" si="4"/>
        <v>3080</v>
      </c>
      <c r="O18" s="30">
        <f t="shared" si="4"/>
        <v>0</v>
      </c>
      <c r="P18" s="30">
        <f t="shared" si="4"/>
        <v>50000</v>
      </c>
      <c r="Q18" s="30">
        <f t="shared" si="4"/>
        <v>46920</v>
      </c>
    </row>
    <row r="19" spans="1:17" ht="57" customHeight="1" x14ac:dyDescent="0.25">
      <c r="A19" s="11"/>
      <c r="B19" s="11"/>
      <c r="C19" s="11"/>
      <c r="D19" s="11"/>
      <c r="E19" s="11"/>
      <c r="F19" s="1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x14ac:dyDescent="0.25">
      <c r="A20" s="44" t="s">
        <v>11</v>
      </c>
      <c r="B20" s="44"/>
      <c r="C20" s="11"/>
      <c r="D20" s="11"/>
      <c r="E20" s="11"/>
      <c r="F20" s="12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15" customHeight="1" x14ac:dyDescent="0.25">
      <c r="A21" s="35"/>
      <c r="B21" s="18"/>
      <c r="C21" s="18"/>
      <c r="D21" s="36"/>
      <c r="E21" s="36"/>
      <c r="F21" s="36"/>
      <c r="G21" s="37"/>
      <c r="H21" s="43" t="s">
        <v>44</v>
      </c>
      <c r="I21" s="43"/>
      <c r="J21" s="43"/>
      <c r="K21" s="43"/>
      <c r="L21" s="43"/>
      <c r="M21" s="43"/>
      <c r="N21" s="38"/>
      <c r="O21" s="38"/>
      <c r="P21" s="39"/>
      <c r="Q21" s="39"/>
    </row>
    <row r="22" spans="1:17" ht="29.25" customHeight="1" x14ac:dyDescent="0.25">
      <c r="A22" s="31" t="s">
        <v>0</v>
      </c>
      <c r="B22" s="31" t="s">
        <v>30</v>
      </c>
      <c r="C22" s="28" t="s">
        <v>31</v>
      </c>
      <c r="D22" s="28" t="s">
        <v>32</v>
      </c>
      <c r="E22" s="28" t="s">
        <v>33</v>
      </c>
      <c r="F22" s="28" t="s">
        <v>34</v>
      </c>
      <c r="G22" s="29" t="s">
        <v>35</v>
      </c>
      <c r="H22" s="28" t="s">
        <v>36</v>
      </c>
      <c r="I22" s="28" t="s">
        <v>47</v>
      </c>
      <c r="J22" s="28" t="s">
        <v>37</v>
      </c>
      <c r="K22" s="28" t="s">
        <v>38</v>
      </c>
      <c r="L22" s="28" t="s">
        <v>39</v>
      </c>
      <c r="M22" s="28" t="s">
        <v>40</v>
      </c>
      <c r="N22" s="28" t="s">
        <v>38</v>
      </c>
      <c r="O22" s="28" t="s">
        <v>41</v>
      </c>
      <c r="P22" s="28" t="s">
        <v>42</v>
      </c>
      <c r="Q22" s="28" t="s">
        <v>43</v>
      </c>
    </row>
    <row r="23" spans="1:17" ht="17.100000000000001" customHeight="1" x14ac:dyDescent="0.25">
      <c r="A23" s="5">
        <v>6</v>
      </c>
      <c r="B23" s="5" t="s">
        <v>19</v>
      </c>
      <c r="C23" s="5" t="s">
        <v>3</v>
      </c>
      <c r="D23" s="5" t="s">
        <v>46</v>
      </c>
      <c r="E23" s="5" t="s">
        <v>18</v>
      </c>
      <c r="F23" s="8" t="s">
        <v>27</v>
      </c>
      <c r="G23" s="40">
        <v>10000</v>
      </c>
      <c r="H23" s="40">
        <v>287</v>
      </c>
      <c r="I23" s="40">
        <v>304</v>
      </c>
      <c r="J23" s="10">
        <f>SUM(J15:J22)</f>
        <v>0</v>
      </c>
      <c r="K23" s="14">
        <v>591</v>
      </c>
      <c r="L23" s="10">
        <f>SUM(L15:L22)</f>
        <v>0</v>
      </c>
      <c r="M23" s="40">
        <v>25</v>
      </c>
      <c r="N23" s="14">
        <f>K23+M23</f>
        <v>616</v>
      </c>
      <c r="O23" s="10">
        <f>SUM(O15:O22)</f>
        <v>0</v>
      </c>
      <c r="P23" s="14">
        <f>G23+0</f>
        <v>10000</v>
      </c>
      <c r="Q23" s="14">
        <f>P23-N23</f>
        <v>9384</v>
      </c>
    </row>
    <row r="24" spans="1:17" ht="17.100000000000001" customHeight="1" x14ac:dyDescent="0.25">
      <c r="A24" s="11"/>
      <c r="B24" s="11"/>
      <c r="C24" s="11"/>
      <c r="D24" s="51" t="s">
        <v>49</v>
      </c>
      <c r="E24" s="52"/>
      <c r="F24" s="53"/>
      <c r="G24" s="32">
        <v>10000</v>
      </c>
      <c r="H24" s="33">
        <f t="shared" ref="H24:Q24" si="5">SUM(H23)</f>
        <v>287</v>
      </c>
      <c r="I24" s="33">
        <f t="shared" si="5"/>
        <v>304</v>
      </c>
      <c r="J24" s="34">
        <f t="shared" si="5"/>
        <v>0</v>
      </c>
      <c r="K24" s="34">
        <f t="shared" si="5"/>
        <v>591</v>
      </c>
      <c r="L24" s="34">
        <f t="shared" si="5"/>
        <v>0</v>
      </c>
      <c r="M24" s="33">
        <f t="shared" si="5"/>
        <v>25</v>
      </c>
      <c r="N24" s="34">
        <f t="shared" si="5"/>
        <v>616</v>
      </c>
      <c r="O24" s="34">
        <f t="shared" si="5"/>
        <v>0</v>
      </c>
      <c r="P24" s="34">
        <f t="shared" si="5"/>
        <v>10000</v>
      </c>
      <c r="Q24" s="30">
        <f t="shared" si="5"/>
        <v>9384</v>
      </c>
    </row>
    <row r="25" spans="1:17" x14ac:dyDescent="0.25">
      <c r="A25" s="11"/>
      <c r="B25" s="11"/>
      <c r="C25" s="11"/>
      <c r="D25" s="11"/>
      <c r="E25" s="11"/>
      <c r="F25" s="12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x14ac:dyDescent="0.25">
      <c r="A26" s="11"/>
      <c r="B26" s="11"/>
      <c r="C26" s="11"/>
      <c r="D26" s="11"/>
      <c r="E26" s="11"/>
      <c r="F26" s="12"/>
      <c r="G26" s="2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x14ac:dyDescent="0.25">
      <c r="A27" s="11"/>
      <c r="B27" s="11"/>
      <c r="C27" s="11"/>
      <c r="D27" s="11"/>
      <c r="E27" s="11"/>
      <c r="F27" s="12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x14ac:dyDescent="0.25">
      <c r="A28" s="11"/>
      <c r="B28" s="11"/>
      <c r="C28" s="11"/>
      <c r="D28" s="11"/>
      <c r="E28" s="11"/>
      <c r="F28" s="12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x14ac:dyDescent="0.25">
      <c r="A29" s="11"/>
      <c r="B29" s="11"/>
      <c r="C29" s="11"/>
      <c r="D29" s="11"/>
      <c r="E29" s="11"/>
      <c r="F29" s="12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x14ac:dyDescent="0.25">
      <c r="A30" s="11"/>
      <c r="B30" s="11"/>
      <c r="C30" s="11"/>
      <c r="D30" s="11"/>
      <c r="E30" s="11"/>
      <c r="F30" s="12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x14ac:dyDescent="0.25">
      <c r="A31" s="11"/>
      <c r="B31" s="11"/>
      <c r="C31" s="11"/>
      <c r="D31" s="11"/>
      <c r="E31" s="11"/>
      <c r="F31" s="12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ht="2.25" customHeight="1" x14ac:dyDescent="0.25">
      <c r="A32" s="11"/>
      <c r="B32" s="11"/>
      <c r="C32" s="11"/>
      <c r="D32" s="11"/>
      <c r="E32" s="11"/>
      <c r="F32" s="12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hidden="1" x14ac:dyDescent="0.25">
      <c r="A33" s="11"/>
      <c r="B33" s="11"/>
      <c r="C33" s="11"/>
      <c r="D33" s="11"/>
      <c r="E33" s="11"/>
      <c r="F33" s="12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hidden="1" x14ac:dyDescent="0.25">
      <c r="A34" s="11"/>
      <c r="B34" s="15"/>
      <c r="C34" s="11"/>
      <c r="D34" s="11"/>
      <c r="E34" s="11"/>
      <c r="F34" s="12"/>
      <c r="G34" s="11"/>
      <c r="H34" s="11"/>
      <c r="I34" s="11"/>
      <c r="J34" s="11"/>
      <c r="K34" s="11"/>
      <c r="L34" s="11"/>
      <c r="M34" s="11"/>
      <c r="N34" s="11"/>
      <c r="O34" s="11"/>
      <c r="P34" s="16"/>
      <c r="Q34" s="16"/>
    </row>
    <row r="35" spans="1:17" ht="18" customHeight="1" x14ac:dyDescent="0.25">
      <c r="A35" s="17" t="s">
        <v>5</v>
      </c>
      <c r="B35" s="17"/>
      <c r="C35" s="11" t="s">
        <v>50</v>
      </c>
      <c r="D35" s="11"/>
      <c r="E35" s="11"/>
      <c r="F35" s="12"/>
      <c r="G35" s="11"/>
      <c r="H35" s="45"/>
      <c r="I35" s="45"/>
      <c r="J35" s="45"/>
      <c r="K35" s="45"/>
      <c r="L35" s="11"/>
      <c r="M35" s="11"/>
      <c r="N35" s="11"/>
      <c r="O35" s="11"/>
      <c r="P35" s="11"/>
      <c r="Q35" s="11"/>
    </row>
    <row r="36" spans="1:17" ht="11.25" customHeight="1" x14ac:dyDescent="0.25">
      <c r="A36" s="35"/>
      <c r="B36" s="18"/>
      <c r="C36" s="18"/>
      <c r="D36" s="36"/>
      <c r="E36" s="36"/>
      <c r="F36" s="36"/>
      <c r="G36" s="37"/>
      <c r="H36" s="42" t="s">
        <v>44</v>
      </c>
      <c r="I36" s="42"/>
      <c r="J36" s="42"/>
      <c r="K36" s="42"/>
      <c r="L36" s="42"/>
      <c r="M36" s="43"/>
      <c r="N36" s="38"/>
      <c r="O36" s="38"/>
      <c r="P36" s="39"/>
      <c r="Q36" s="39"/>
    </row>
    <row r="37" spans="1:17" ht="33" customHeight="1" x14ac:dyDescent="0.25">
      <c r="A37" s="27" t="s">
        <v>0</v>
      </c>
      <c r="B37" s="27" t="s">
        <v>30</v>
      </c>
      <c r="C37" s="28" t="s">
        <v>31</v>
      </c>
      <c r="D37" s="28" t="s">
        <v>32</v>
      </c>
      <c r="E37" s="28" t="s">
        <v>33</v>
      </c>
      <c r="F37" s="28" t="s">
        <v>34</v>
      </c>
      <c r="G37" s="29" t="s">
        <v>35</v>
      </c>
      <c r="H37" s="28" t="s">
        <v>36</v>
      </c>
      <c r="I37" s="28" t="s">
        <v>47</v>
      </c>
      <c r="J37" s="28" t="s">
        <v>37</v>
      </c>
      <c r="K37" s="28" t="s">
        <v>38</v>
      </c>
      <c r="L37" s="28" t="s">
        <v>39</v>
      </c>
      <c r="M37" s="28" t="s">
        <v>40</v>
      </c>
      <c r="N37" s="28" t="s">
        <v>38</v>
      </c>
      <c r="O37" s="28" t="s">
        <v>41</v>
      </c>
      <c r="P37" s="28" t="s">
        <v>42</v>
      </c>
      <c r="Q37" s="28" t="s">
        <v>43</v>
      </c>
    </row>
    <row r="38" spans="1:17" ht="17.100000000000001" customHeight="1" x14ac:dyDescent="0.25">
      <c r="A38" s="5">
        <v>7</v>
      </c>
      <c r="B38" s="5" t="s">
        <v>20</v>
      </c>
      <c r="C38" s="5" t="s">
        <v>2</v>
      </c>
      <c r="D38" s="5" t="s">
        <v>12</v>
      </c>
      <c r="E38" s="5" t="s">
        <v>45</v>
      </c>
      <c r="F38" s="8" t="s">
        <v>26</v>
      </c>
      <c r="G38" s="13">
        <v>10000</v>
      </c>
      <c r="H38" s="13">
        <v>287</v>
      </c>
      <c r="I38" s="13">
        <v>304</v>
      </c>
      <c r="J38" s="10">
        <f>SUM(J16:J37)</f>
        <v>0</v>
      </c>
      <c r="K38" s="14">
        <v>591</v>
      </c>
      <c r="L38" s="10">
        <f>SUM(L16:L37)</f>
        <v>0</v>
      </c>
      <c r="M38" s="13">
        <v>25</v>
      </c>
      <c r="N38" s="14">
        <f>K38+M38</f>
        <v>616</v>
      </c>
      <c r="O38" s="10">
        <f>SUM(O16:O37)</f>
        <v>0</v>
      </c>
      <c r="P38" s="14">
        <f>G38+0</f>
        <v>10000</v>
      </c>
      <c r="Q38" s="14">
        <f>P38-N38</f>
        <v>9384</v>
      </c>
    </row>
    <row r="39" spans="1:17" ht="17.100000000000001" customHeight="1" x14ac:dyDescent="0.25">
      <c r="A39" s="11"/>
      <c r="B39" s="11"/>
      <c r="C39" s="11"/>
      <c r="D39" s="54" t="s">
        <v>4</v>
      </c>
      <c r="E39" s="55"/>
      <c r="F39" s="56"/>
      <c r="G39" s="32">
        <f>+G18+G24+G38</f>
        <v>70000</v>
      </c>
      <c r="H39" s="32">
        <f>+H18+H24+H38</f>
        <v>2009</v>
      </c>
      <c r="I39" s="32">
        <f>+I18+I24+I38</f>
        <v>2128</v>
      </c>
      <c r="J39" s="32">
        <v>0</v>
      </c>
      <c r="K39" s="32">
        <f t="shared" ref="K39:Q39" si="6">+K18+K24+K38</f>
        <v>4137</v>
      </c>
      <c r="L39" s="32">
        <f t="shared" si="6"/>
        <v>0</v>
      </c>
      <c r="M39" s="32">
        <f t="shared" si="6"/>
        <v>175</v>
      </c>
      <c r="N39" s="32">
        <f t="shared" si="6"/>
        <v>4312</v>
      </c>
      <c r="O39" s="32">
        <f t="shared" si="6"/>
        <v>0</v>
      </c>
      <c r="P39" s="32">
        <f t="shared" si="6"/>
        <v>70000</v>
      </c>
      <c r="Q39" s="32">
        <f t="shared" si="6"/>
        <v>65688</v>
      </c>
    </row>
    <row r="40" spans="1:17" x14ac:dyDescent="0.25">
      <c r="A40" s="11"/>
      <c r="B40" s="11"/>
      <c r="C40" s="11"/>
      <c r="D40" s="41" t="s">
        <v>48</v>
      </c>
      <c r="E40" s="41"/>
      <c r="F40" s="4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</row>
    <row r="41" spans="1:17" x14ac:dyDescent="0.25">
      <c r="A41" s="11"/>
      <c r="B41" s="11" t="s">
        <v>21</v>
      </c>
      <c r="C41" s="18"/>
      <c r="D41" s="19"/>
      <c r="E41" s="19"/>
      <c r="F41" s="20"/>
      <c r="G41" s="19"/>
      <c r="H41" s="19"/>
      <c r="I41" s="19"/>
      <c r="J41" s="19"/>
      <c r="K41" s="19"/>
      <c r="L41" s="11"/>
      <c r="M41" s="11"/>
      <c r="N41" s="11"/>
      <c r="O41" s="11"/>
      <c r="P41" s="11"/>
      <c r="Q41" s="16"/>
    </row>
    <row r="42" spans="1:17" x14ac:dyDescent="0.25">
      <c r="A42" s="11"/>
      <c r="B42" s="11" t="s">
        <v>52</v>
      </c>
      <c r="C42" s="18"/>
      <c r="D42" s="19"/>
      <c r="E42" s="19"/>
      <c r="F42" s="20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</row>
    <row r="43" spans="1:17" x14ac:dyDescent="0.25">
      <c r="A43" s="11"/>
      <c r="B43" s="11"/>
      <c r="C43" s="18"/>
      <c r="D43" s="19"/>
      <c r="E43" s="19"/>
      <c r="F43" s="20"/>
      <c r="G43" s="19"/>
      <c r="H43" s="19"/>
      <c r="I43" s="19"/>
      <c r="J43" s="19"/>
      <c r="K43" s="19"/>
      <c r="L43" s="11"/>
      <c r="M43" s="11"/>
      <c r="N43" s="11"/>
      <c r="O43" s="11"/>
      <c r="P43" s="11"/>
      <c r="Q43" s="11"/>
    </row>
    <row r="44" spans="1:17" x14ac:dyDescent="0.25">
      <c r="A44" s="11"/>
      <c r="B44" s="11"/>
      <c r="C44" s="18"/>
      <c r="D44" s="19"/>
      <c r="E44" s="19"/>
      <c r="F44" s="20"/>
      <c r="G44" s="19"/>
      <c r="H44" s="19"/>
      <c r="I44" s="19"/>
      <c r="J44" s="19"/>
      <c r="K44" s="19"/>
      <c r="L44" s="11"/>
      <c r="M44" s="11"/>
      <c r="N44" s="11"/>
      <c r="O44" s="11"/>
      <c r="P44" s="11"/>
      <c r="Q44" s="16"/>
    </row>
    <row r="45" spans="1:17" x14ac:dyDescent="0.25">
      <c r="A45" s="11"/>
      <c r="B45" s="11" t="s">
        <v>15</v>
      </c>
      <c r="C45" s="18"/>
      <c r="D45" s="18" t="s">
        <v>13</v>
      </c>
      <c r="E45" s="19"/>
      <c r="F45" s="20"/>
      <c r="G45" s="19"/>
      <c r="H45" s="19" t="s">
        <v>14</v>
      </c>
      <c r="I45" s="19"/>
      <c r="J45" s="19"/>
      <c r="K45" s="19"/>
      <c r="L45" s="11"/>
      <c r="M45" s="11"/>
      <c r="N45" s="11"/>
      <c r="O45" s="11"/>
      <c r="P45" s="11"/>
      <c r="Q45" s="16"/>
    </row>
    <row r="46" spans="1:17" x14ac:dyDescent="0.25">
      <c r="A46" s="11"/>
      <c r="B46" s="22"/>
      <c r="C46" s="23"/>
      <c r="D46" s="23"/>
      <c r="E46" s="19"/>
      <c r="F46" s="20"/>
      <c r="G46" s="24"/>
      <c r="H46" s="19"/>
      <c r="I46" s="19"/>
      <c r="J46" s="19"/>
      <c r="K46" s="19"/>
      <c r="L46" s="11"/>
      <c r="M46" s="11"/>
      <c r="N46" s="11"/>
      <c r="O46" s="11"/>
      <c r="P46" s="11"/>
      <c r="Q46" s="11"/>
    </row>
    <row r="47" spans="1:17" x14ac:dyDescent="0.25">
      <c r="A47" s="11"/>
      <c r="B47" s="11"/>
      <c r="C47" s="18"/>
      <c r="D47" s="18"/>
      <c r="E47" s="19"/>
      <c r="F47" s="20"/>
      <c r="G47" s="19"/>
      <c r="H47" s="19"/>
      <c r="I47" s="19"/>
      <c r="J47" s="19"/>
      <c r="K47" s="19"/>
      <c r="L47" s="11"/>
      <c r="M47" s="11"/>
      <c r="N47" s="11"/>
      <c r="O47" s="11"/>
      <c r="P47" s="11"/>
      <c r="Q47" s="11"/>
    </row>
    <row r="48" spans="1:17" x14ac:dyDescent="0.25">
      <c r="A48" s="11"/>
      <c r="B48" s="22" t="s">
        <v>53</v>
      </c>
      <c r="C48" s="23"/>
      <c r="D48" s="23" t="s">
        <v>17</v>
      </c>
      <c r="E48" s="24"/>
      <c r="F48" s="25"/>
      <c r="G48" s="24"/>
      <c r="H48" s="22" t="s">
        <v>1</v>
      </c>
      <c r="I48" s="11"/>
      <c r="J48" s="19"/>
      <c r="K48" s="19"/>
      <c r="L48" s="11"/>
      <c r="M48" s="11"/>
      <c r="N48" s="11"/>
      <c r="O48" s="11"/>
      <c r="P48" s="11"/>
      <c r="Q48" s="16"/>
    </row>
    <row r="49" spans="1:17" ht="13.5" customHeight="1" x14ac:dyDescent="0.25">
      <c r="A49" s="11"/>
      <c r="B49" s="11" t="s">
        <v>54</v>
      </c>
      <c r="C49" s="18"/>
      <c r="D49" s="18" t="s">
        <v>16</v>
      </c>
      <c r="E49" s="19"/>
      <c r="F49" s="20"/>
      <c r="G49" s="19"/>
      <c r="H49" s="11" t="s">
        <v>25</v>
      </c>
      <c r="I49" s="11"/>
      <c r="J49" s="19"/>
      <c r="K49" s="19"/>
      <c r="L49" s="11"/>
      <c r="M49" s="11"/>
      <c r="N49" s="11"/>
      <c r="O49" s="11"/>
      <c r="P49" s="11"/>
      <c r="Q49" s="11"/>
    </row>
    <row r="50" spans="1:17" x14ac:dyDescent="0.25">
      <c r="A50" s="11"/>
      <c r="B50" s="11"/>
      <c r="C50" s="23"/>
      <c r="D50" s="19"/>
      <c r="E50" s="19"/>
      <c r="F50" s="20"/>
      <c r="G50" s="19"/>
      <c r="H50" s="19"/>
      <c r="I50" s="19"/>
      <c r="J50" s="24"/>
      <c r="K50" s="19"/>
      <c r="L50" s="11"/>
      <c r="M50" s="11"/>
      <c r="N50" s="11"/>
      <c r="O50" s="11"/>
      <c r="P50" s="11"/>
      <c r="Q50" s="11"/>
    </row>
    <row r="51" spans="1:17" x14ac:dyDescent="0.25">
      <c r="A51" s="11"/>
      <c r="B51" s="11"/>
      <c r="C51" s="11"/>
      <c r="D51" s="22"/>
      <c r="E51" s="22"/>
      <c r="F51" s="26"/>
      <c r="G51" s="11"/>
      <c r="H51" s="11"/>
      <c r="I51" s="11"/>
      <c r="J51" s="11"/>
      <c r="K51" s="22"/>
      <c r="L51" s="11"/>
      <c r="M51" s="11"/>
      <c r="N51" s="11"/>
      <c r="O51" s="11"/>
      <c r="P51" s="11"/>
      <c r="Q51" s="11"/>
    </row>
    <row r="52" spans="1:17" x14ac:dyDescent="0.25">
      <c r="A52" s="11"/>
      <c r="B52" s="11"/>
      <c r="C52" s="11"/>
      <c r="D52" s="11"/>
      <c r="E52" s="11"/>
      <c r="F52" s="12"/>
      <c r="G52" s="11"/>
      <c r="H52" s="22"/>
      <c r="I52" s="11"/>
      <c r="J52" s="11"/>
      <c r="K52" s="11"/>
      <c r="L52" s="11"/>
      <c r="M52" s="11"/>
      <c r="N52" s="22"/>
      <c r="O52" s="22"/>
      <c r="P52" s="22"/>
      <c r="Q52" s="22"/>
    </row>
    <row r="53" spans="1:17" x14ac:dyDescent="0.25">
      <c r="A53" s="11"/>
      <c r="B53" s="11"/>
      <c r="C53" s="11"/>
      <c r="D53" s="11"/>
      <c r="E53" s="11"/>
      <c r="F53" s="12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</row>
    <row r="54" spans="1:17" x14ac:dyDescent="0.25">
      <c r="A54" s="11"/>
      <c r="B54" s="11"/>
      <c r="C54" s="11"/>
      <c r="D54" s="11"/>
      <c r="E54" s="11"/>
      <c r="F54" s="12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</row>
    <row r="57" spans="1:17" x14ac:dyDescent="0.25">
      <c r="C57" s="1"/>
      <c r="D57" s="1"/>
      <c r="E57" s="1"/>
      <c r="F57" s="7"/>
      <c r="G57" s="1"/>
      <c r="H57" s="1"/>
      <c r="I57" s="1"/>
      <c r="J57" s="1"/>
      <c r="K57" s="1"/>
      <c r="L57" s="1"/>
      <c r="M57" s="1"/>
      <c r="N57" s="1"/>
      <c r="O57" s="1"/>
    </row>
    <row r="66" spans="7:17" x14ac:dyDescent="0.25"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</sheetData>
  <mergeCells count="15">
    <mergeCell ref="D40:F40"/>
    <mergeCell ref="H36:M36"/>
    <mergeCell ref="A20:B20"/>
    <mergeCell ref="H35:K35"/>
    <mergeCell ref="G1:O1"/>
    <mergeCell ref="G4:O4"/>
    <mergeCell ref="A7:Q7"/>
    <mergeCell ref="A8:Q8"/>
    <mergeCell ref="A6:Q6"/>
    <mergeCell ref="A9:Q9"/>
    <mergeCell ref="H11:M11"/>
    <mergeCell ref="D18:F18"/>
    <mergeCell ref="H21:M21"/>
    <mergeCell ref="D24:F24"/>
    <mergeCell ref="D39:F39"/>
  </mergeCells>
  <pageMargins left="0.25" right="0.25" top="0.75" bottom="0.75" header="0.3" footer="0.3"/>
  <pageSetup paperSize="5" scale="75" fitToHeight="0" orientation="landscape" r:id="rId1"/>
  <headerFooter>
    <oddFooter>&amp;CPágina &amp;P</oddFooter>
  </headerFooter>
  <rowBreaks count="1" manualBreakCount="1">
    <brk id="28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TRAMITE DE PENSION JULIO 2022</vt:lpstr>
      <vt:lpstr>' TRAMITE DE PENSION JULIO 2022'!Área_de_impresión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2022-08-17T15:07:38Z</cp:lastPrinted>
  <dcterms:created xsi:type="dcterms:W3CDTF">2020-08-19T16:00:30Z</dcterms:created>
  <dcterms:modified xsi:type="dcterms:W3CDTF">2022-08-26T13:03:35Z</dcterms:modified>
</cp:coreProperties>
</file>