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730" windowHeight="11160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9" i="1" l="1"/>
  <c r="E25" i="1"/>
  <c r="C25" i="1"/>
  <c r="I24" i="1"/>
  <c r="G24" i="1"/>
  <c r="I23" i="1"/>
  <c r="G23" i="1"/>
  <c r="I22" i="1"/>
  <c r="G22" i="1"/>
  <c r="I21" i="1"/>
  <c r="G21" i="1"/>
  <c r="I20" i="1"/>
  <c r="G20" i="1"/>
  <c r="I19" i="1"/>
  <c r="G19" i="1"/>
  <c r="I18" i="1"/>
  <c r="G18" i="1"/>
  <c r="I17" i="1"/>
  <c r="I25" i="1" s="1"/>
  <c r="G17" i="1"/>
  <c r="G25" i="1" s="1"/>
  <c r="E13" i="1"/>
  <c r="E30" i="1" s="1"/>
  <c r="C13" i="1"/>
  <c r="C30" i="1" s="1"/>
  <c r="I12" i="1"/>
  <c r="G12" i="1"/>
  <c r="I11" i="1"/>
  <c r="G11" i="1"/>
  <c r="I10" i="1"/>
  <c r="G10" i="1"/>
  <c r="I9" i="1"/>
  <c r="I13" i="1" s="1"/>
  <c r="G9" i="1"/>
  <c r="G13" i="1" s="1"/>
  <c r="G30" i="1" s="1"/>
  <c r="I30" i="1" l="1"/>
</calcChain>
</file>

<file path=xl/sharedStrings.xml><?xml version="1.0" encoding="utf-8"?>
<sst xmlns="http://schemas.openxmlformats.org/spreadsheetml/2006/main" count="38" uniqueCount="38">
  <si>
    <t xml:space="preserve"> </t>
  </si>
  <si>
    <t>Direccion Nacional de Bienes Nacionales</t>
  </si>
  <si>
    <t>Estado de Rendimiento Financiero</t>
  </si>
  <si>
    <t>Ejercicio del 01 de Enero al 30 de Junio del 2023 y del 01 Enero al 31 de Diciembre del  2022</t>
  </si>
  <si>
    <t>Valores En RD$</t>
  </si>
  <si>
    <t>Variacion Absoluta</t>
  </si>
  <si>
    <t>Variacion Relativa</t>
  </si>
  <si>
    <t>Ingresos (Nota 15)</t>
  </si>
  <si>
    <t>Transferencias según Presupuesto (Gobierno Central)</t>
  </si>
  <si>
    <t>Ingresos por captacion directa</t>
  </si>
  <si>
    <t>Ingresos por fondos PROGEF</t>
  </si>
  <si>
    <t>Recargos, multas y otros ingresos</t>
  </si>
  <si>
    <t>Total ingresos</t>
  </si>
  <si>
    <t xml:space="preserve">Gastos </t>
  </si>
  <si>
    <t>Remuneraciones y Contribuciones (Sueldos, salarios y beneficios a empleados)</t>
  </si>
  <si>
    <t>Objeto 1</t>
  </si>
  <si>
    <t>Contratacion de servicios (Subvenciones y otros pagos por transferencias)</t>
  </si>
  <si>
    <t>Objeto 2</t>
  </si>
  <si>
    <t>Suministros y material para consumo</t>
  </si>
  <si>
    <t>Objeto 3</t>
  </si>
  <si>
    <t>Disminucion cuentas por pagar</t>
  </si>
  <si>
    <t>Objeto 4</t>
  </si>
  <si>
    <t>Gasto de depreciación y amortización</t>
  </si>
  <si>
    <t>Deterioro del valor de propiedad, planta y equipo (Bienes muebles inmuebles e intangibles)</t>
  </si>
  <si>
    <t>Objeto 6</t>
  </si>
  <si>
    <t>Otros gastos (Obras)</t>
  </si>
  <si>
    <t>Objeto 7</t>
  </si>
  <si>
    <t>Gastos financieros</t>
  </si>
  <si>
    <t>Total gastos</t>
  </si>
  <si>
    <t>Ganancia (perdida) por diferencia cambiaria (N/A)</t>
  </si>
  <si>
    <t>Participación en resultado de asociadas (N/A)</t>
  </si>
  <si>
    <t>Resultado del período (ahorro / desahorro)</t>
  </si>
  <si>
    <t xml:space="preserve">                                       Preparado por:</t>
  </si>
  <si>
    <t>Revisado por:</t>
  </si>
  <si>
    <t xml:space="preserve">                                     Lic. Liliam Gomez</t>
  </si>
  <si>
    <t xml:space="preserve"> Lic. Francisco De Jesus De Leon Grullon</t>
  </si>
  <si>
    <t xml:space="preserve">                                       Técnico de contabilidad</t>
  </si>
  <si>
    <t>Director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</si>
</sst>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1"/>
      <color rgb="FF231F20"/>
      <name val="Times New Roman"/>
      <family val="1"/>
    </font>
    <font>
      <sz val="11"/>
      <color rgb="FF231F20"/>
      <name val="Times New Roman"/>
      <family val="1"/>
    </font>
    <font>
      <sz val="12"/>
      <color rgb="FF231F20"/>
      <name val="Times New Roman"/>
      <family val="1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1">
    <xf numFmtId="0" fontId="0" fillId="0" borderId="0" xfId="0"/>
    <xf numFmtId="0" fontId="3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6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right" vertical="center"/>
    </xf>
    <xf numFmtId="0" fontId="2" fillId="2" borderId="0" xfId="0" applyFont="1" applyFill="1" applyAlignment="1">
      <alignment vertical="center"/>
    </xf>
    <xf numFmtId="0" fontId="7" fillId="2" borderId="0" xfId="0" applyFont="1" applyFill="1" applyAlignment="1">
      <alignment horizontal="left" vertical="center" indent="3"/>
    </xf>
    <xf numFmtId="0" fontId="7" fillId="2" borderId="0" xfId="0" applyFont="1" applyFill="1" applyAlignment="1">
      <alignment vertical="center" wrapText="1"/>
    </xf>
    <xf numFmtId="0" fontId="8" fillId="2" borderId="0" xfId="0" applyFont="1" applyFill="1" applyAlignment="1">
      <alignment horizontal="left" vertical="center" indent="5"/>
    </xf>
    <xf numFmtId="0" fontId="8" fillId="2" borderId="0" xfId="0" applyFont="1" applyFill="1" applyAlignment="1">
      <alignment vertical="center" wrapText="1"/>
    </xf>
    <xf numFmtId="43" fontId="8" fillId="2" borderId="0" xfId="1" applyFont="1" applyFill="1" applyBorder="1" applyAlignment="1">
      <alignment horizontal="right" vertical="center" wrapText="1"/>
    </xf>
    <xf numFmtId="43" fontId="0" fillId="2" borderId="0" xfId="1" applyFont="1" applyFill="1" applyBorder="1" applyAlignment="1">
      <alignment horizontal="right" vertical="center"/>
    </xf>
    <xf numFmtId="43" fontId="0" fillId="2" borderId="0" xfId="1" applyFont="1" applyFill="1" applyBorder="1" applyAlignment="1">
      <alignment vertical="center"/>
    </xf>
    <xf numFmtId="10" fontId="1" fillId="2" borderId="0" xfId="2" applyNumberFormat="1" applyFont="1" applyFill="1" applyBorder="1" applyAlignment="1">
      <alignment horizontal="right" vertical="center"/>
    </xf>
    <xf numFmtId="43" fontId="8" fillId="2" borderId="1" xfId="1" applyFont="1" applyFill="1" applyBorder="1" applyAlignment="1">
      <alignment horizontal="right" vertical="center" wrapText="1"/>
    </xf>
    <xf numFmtId="43" fontId="1" fillId="2" borderId="0" xfId="1" applyFont="1" applyFill="1" applyBorder="1" applyAlignment="1">
      <alignment horizontal="right" vertical="center"/>
    </xf>
    <xf numFmtId="0" fontId="1" fillId="2" borderId="0" xfId="0" applyFont="1" applyFill="1" applyAlignment="1">
      <alignment vertical="center"/>
    </xf>
    <xf numFmtId="10" fontId="1" fillId="2" borderId="1" xfId="2" applyNumberFormat="1" applyFont="1" applyFill="1" applyBorder="1" applyAlignment="1">
      <alignment horizontal="right" vertical="center"/>
    </xf>
    <xf numFmtId="43" fontId="7" fillId="2" borderId="0" xfId="1" applyFont="1" applyFill="1" applyBorder="1" applyAlignment="1">
      <alignment horizontal="right" vertical="center" wrapText="1"/>
    </xf>
    <xf numFmtId="10" fontId="7" fillId="2" borderId="0" xfId="1" applyNumberFormat="1" applyFont="1" applyFill="1" applyBorder="1" applyAlignment="1">
      <alignment horizontal="right" vertical="center" wrapText="1"/>
    </xf>
    <xf numFmtId="0" fontId="7" fillId="2" borderId="0" xfId="0" applyFont="1" applyFill="1" applyAlignment="1">
      <alignment horizontal="left" vertical="center" indent="5"/>
    </xf>
    <xf numFmtId="10" fontId="1" fillId="2" borderId="0" xfId="0" applyNumberFormat="1" applyFont="1" applyFill="1" applyAlignment="1">
      <alignment vertical="center"/>
    </xf>
    <xf numFmtId="0" fontId="7" fillId="2" borderId="0" xfId="0" applyFont="1" applyFill="1" applyAlignment="1">
      <alignment horizontal="left" vertical="center" wrapText="1"/>
    </xf>
    <xf numFmtId="43" fontId="6" fillId="2" borderId="0" xfId="1" applyFont="1" applyFill="1" applyBorder="1" applyAlignment="1">
      <alignment horizontal="right" vertical="center" wrapText="1"/>
    </xf>
    <xf numFmtId="0" fontId="8" fillId="2" borderId="0" xfId="0" applyFont="1" applyFill="1" applyAlignment="1">
      <alignment horizontal="left" vertical="center" wrapText="1"/>
    </xf>
    <xf numFmtId="43" fontId="1" fillId="2" borderId="0" xfId="1" applyFont="1" applyFill="1" applyBorder="1" applyAlignment="1">
      <alignment vertical="center"/>
    </xf>
    <xf numFmtId="43" fontId="7" fillId="2" borderId="2" xfId="1" applyFont="1" applyFill="1" applyBorder="1" applyAlignment="1">
      <alignment horizontal="right" vertical="center" wrapText="1"/>
    </xf>
    <xf numFmtId="10" fontId="1" fillId="2" borderId="2" xfId="2" applyNumberFormat="1" applyFont="1" applyFill="1" applyBorder="1" applyAlignment="1">
      <alignment vertical="center"/>
    </xf>
    <xf numFmtId="0" fontId="9" fillId="2" borderId="0" xfId="0" applyFont="1" applyFill="1" applyAlignment="1">
      <alignment horizontal="left" vertical="center" wrapText="1"/>
    </xf>
    <xf numFmtId="43" fontId="9" fillId="2" borderId="0" xfId="1" applyFont="1" applyFill="1" applyBorder="1" applyAlignment="1">
      <alignment horizontal="right" vertical="center" wrapText="1"/>
    </xf>
    <xf numFmtId="43" fontId="9" fillId="2" borderId="0" xfId="1" applyFont="1" applyFill="1" applyBorder="1" applyAlignment="1">
      <alignment vertical="center" wrapText="1"/>
    </xf>
    <xf numFmtId="0" fontId="3" fillId="0" borderId="0" xfId="0" applyFont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43" fontId="3" fillId="2" borderId="0" xfId="1" applyFont="1" applyFill="1" applyAlignment="1">
      <alignment vertical="center"/>
    </xf>
    <xf numFmtId="43" fontId="0" fillId="2" borderId="0" xfId="1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207818</xdr:colOff>
      <xdr:row>0</xdr:row>
      <xdr:rowOff>8660</xdr:rowOff>
    </xdr:from>
    <xdr:to>
      <xdr:col>0</xdr:col>
      <xdr:colOff>1333500</xdr:colOff>
      <xdr:row>3</xdr:row>
      <xdr:rowOff>180975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xmlns="" id="{8C5C5991-CFDF-4629-B55D-A6E7B5F28F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7818" y="8660"/>
          <a:ext cx="1125682" cy="10962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tabSelected="1" workbookViewId="0">
      <selection activeCell="A5" sqref="A5:I5"/>
    </sheetView>
  </sheetViews>
  <sheetFormatPr baseColWidth="10" defaultColWidth="9.140625" defaultRowHeight="15" x14ac:dyDescent="0.25"/>
  <cols>
    <col min="1" max="1" width="84.85546875" bestFit="1" customWidth="1"/>
    <col min="3" max="3" width="16.5703125" bestFit="1" customWidth="1"/>
    <col min="5" max="5" width="16.5703125" bestFit="1" customWidth="1"/>
    <col min="7" max="7" width="17.7109375" bestFit="1" customWidth="1"/>
  </cols>
  <sheetData>
    <row r="1" spans="1:10" ht="15.75" x14ac:dyDescent="0.25">
      <c r="A1" s="1" t="s">
        <v>0</v>
      </c>
      <c r="B1" s="1"/>
      <c r="C1" s="1"/>
      <c r="D1" s="1"/>
      <c r="E1" s="1"/>
      <c r="F1" s="2"/>
      <c r="G1" s="2"/>
      <c r="H1" s="2"/>
      <c r="I1" s="2"/>
      <c r="J1" s="2"/>
    </row>
    <row r="2" spans="1:10" ht="28.5" x14ac:dyDescent="0.25">
      <c r="A2" s="38" t="s">
        <v>1</v>
      </c>
      <c r="B2" s="38"/>
      <c r="C2" s="38"/>
      <c r="D2" s="38"/>
      <c r="E2" s="38"/>
      <c r="F2" s="38"/>
      <c r="G2" s="38"/>
      <c r="H2" s="38"/>
      <c r="I2" s="38"/>
      <c r="J2" s="2"/>
    </row>
    <row r="3" spans="1:10" ht="28.5" x14ac:dyDescent="0.25">
      <c r="A3" s="38" t="s">
        <v>2</v>
      </c>
      <c r="B3" s="38"/>
      <c r="C3" s="38"/>
      <c r="D3" s="38"/>
      <c r="E3" s="38"/>
      <c r="F3" s="38"/>
      <c r="G3" s="38"/>
      <c r="H3" s="38"/>
      <c r="I3" s="38"/>
      <c r="J3" s="2"/>
    </row>
    <row r="4" spans="1:10" ht="21" x14ac:dyDescent="0.25">
      <c r="A4" s="39" t="s">
        <v>3</v>
      </c>
      <c r="B4" s="39"/>
      <c r="C4" s="39"/>
      <c r="D4" s="39"/>
      <c r="E4" s="39"/>
      <c r="F4" s="39"/>
      <c r="G4" s="39"/>
      <c r="H4" s="39"/>
      <c r="I4" s="39"/>
      <c r="J4" s="2"/>
    </row>
    <row r="5" spans="1:10" ht="21" x14ac:dyDescent="0.25">
      <c r="A5" s="39" t="s">
        <v>4</v>
      </c>
      <c r="B5" s="39"/>
      <c r="C5" s="39"/>
      <c r="D5" s="39"/>
      <c r="E5" s="39"/>
      <c r="F5" s="39"/>
      <c r="G5" s="39"/>
      <c r="H5" s="39"/>
      <c r="I5" s="39"/>
      <c r="J5" s="2"/>
    </row>
    <row r="6" spans="1:10" x14ac:dyDescent="0.25">
      <c r="A6" s="2"/>
      <c r="B6" s="2"/>
      <c r="C6" s="2"/>
      <c r="D6" s="2"/>
      <c r="E6" s="2"/>
      <c r="F6" s="2"/>
      <c r="G6" s="2"/>
      <c r="H6" s="2"/>
      <c r="I6" s="2"/>
      <c r="J6" s="2"/>
    </row>
    <row r="7" spans="1:10" x14ac:dyDescent="0.25">
      <c r="A7" s="3"/>
      <c r="B7" s="3"/>
      <c r="C7" s="4">
        <v>2023</v>
      </c>
      <c r="D7" s="4"/>
      <c r="E7" s="4">
        <v>2022</v>
      </c>
      <c r="F7" s="5"/>
      <c r="G7" s="4" t="s">
        <v>5</v>
      </c>
      <c r="H7" s="6"/>
      <c r="I7" s="4" t="s">
        <v>6</v>
      </c>
      <c r="J7" s="2"/>
    </row>
    <row r="8" spans="1:10" x14ac:dyDescent="0.25">
      <c r="A8" s="7" t="s">
        <v>7</v>
      </c>
      <c r="B8" s="8"/>
      <c r="C8" s="5"/>
      <c r="D8" s="5"/>
      <c r="E8" s="5"/>
      <c r="F8" s="6"/>
      <c r="G8" s="6"/>
      <c r="H8" s="2"/>
      <c r="I8" s="2"/>
      <c r="J8" s="2"/>
    </row>
    <row r="9" spans="1:10" x14ac:dyDescent="0.25">
      <c r="A9" s="9" t="s">
        <v>8</v>
      </c>
      <c r="B9" s="10"/>
      <c r="C9" s="11">
        <v>899557991.00999999</v>
      </c>
      <c r="D9" s="11"/>
      <c r="E9" s="11">
        <v>779261830.93999994</v>
      </c>
      <c r="F9" s="12"/>
      <c r="G9" s="11">
        <f>C9-E9</f>
        <v>120296160.07000005</v>
      </c>
      <c r="H9" s="13"/>
      <c r="I9" s="14">
        <f t="shared" ref="I9:I12" si="0">IF(C9=0,"0.00%",G9/C9)</f>
        <v>0.13372807675793608</v>
      </c>
      <c r="J9" s="2"/>
    </row>
    <row r="10" spans="1:10" x14ac:dyDescent="0.25">
      <c r="A10" s="9" t="s">
        <v>9</v>
      </c>
      <c r="B10" s="10"/>
      <c r="C10" s="11">
        <v>70405316</v>
      </c>
      <c r="D10" s="11"/>
      <c r="E10" s="11">
        <v>61222014.000100002</v>
      </c>
      <c r="F10" s="12"/>
      <c r="G10" s="11">
        <f t="shared" ref="G10:G12" si="1">C10-E10</f>
        <v>9183301.9998999983</v>
      </c>
      <c r="H10" s="2"/>
      <c r="I10" s="14">
        <f t="shared" si="0"/>
        <v>0.13043478137219067</v>
      </c>
      <c r="J10" s="2"/>
    </row>
    <row r="11" spans="1:10" x14ac:dyDescent="0.25">
      <c r="A11" s="9" t="s">
        <v>10</v>
      </c>
      <c r="B11" s="10"/>
      <c r="C11" s="11">
        <v>13510085</v>
      </c>
      <c r="D11" s="11"/>
      <c r="E11" s="11">
        <v>27485734</v>
      </c>
      <c r="F11" s="12"/>
      <c r="G11" s="11">
        <f t="shared" si="1"/>
        <v>-13975649</v>
      </c>
      <c r="H11" s="2"/>
      <c r="I11" s="14">
        <f t="shared" si="0"/>
        <v>-1.0344604789681191</v>
      </c>
      <c r="J11" s="2"/>
    </row>
    <row r="12" spans="1:10" x14ac:dyDescent="0.25">
      <c r="A12" s="9" t="s">
        <v>11</v>
      </c>
      <c r="B12" s="10"/>
      <c r="C12" s="15">
        <v>0</v>
      </c>
      <c r="D12" s="11"/>
      <c r="E12" s="15">
        <v>0</v>
      </c>
      <c r="F12" s="16"/>
      <c r="G12" s="15">
        <f t="shared" si="1"/>
        <v>0</v>
      </c>
      <c r="H12" s="17"/>
      <c r="I12" s="18" t="str">
        <f t="shared" si="0"/>
        <v>0.00%</v>
      </c>
      <c r="J12" s="2"/>
    </row>
    <row r="13" spans="1:10" x14ac:dyDescent="0.25">
      <c r="A13" s="7" t="s">
        <v>12</v>
      </c>
      <c r="B13" s="8"/>
      <c r="C13" s="19">
        <f>SUM(C9:C12)</f>
        <v>983473392.00999999</v>
      </c>
      <c r="D13" s="19"/>
      <c r="E13" s="19">
        <f>SUM(E9:E12)</f>
        <v>867969578.94009995</v>
      </c>
      <c r="F13" s="16"/>
      <c r="G13" s="19">
        <f>SUM(G9:G12)</f>
        <v>115503813.06990005</v>
      </c>
      <c r="H13" s="17"/>
      <c r="I13" s="20">
        <f>SUM(I9:I12)</f>
        <v>-0.77029762083799236</v>
      </c>
      <c r="J13" s="2"/>
    </row>
    <row r="14" spans="1:10" x14ac:dyDescent="0.25">
      <c r="A14" s="21"/>
      <c r="B14" s="8"/>
      <c r="C14" s="19"/>
      <c r="D14" s="19"/>
      <c r="E14" s="19"/>
      <c r="F14" s="16"/>
      <c r="G14" s="19"/>
      <c r="H14" s="17"/>
      <c r="I14" s="22"/>
      <c r="J14" s="2"/>
    </row>
    <row r="15" spans="1:10" x14ac:dyDescent="0.25">
      <c r="A15" s="21"/>
      <c r="B15" s="8"/>
      <c r="C15" s="19"/>
      <c r="D15" s="19"/>
      <c r="E15" s="19"/>
      <c r="F15" s="16"/>
      <c r="G15" s="19"/>
      <c r="H15" s="17"/>
      <c r="I15" s="22"/>
      <c r="J15" s="2"/>
    </row>
    <row r="16" spans="1:10" x14ac:dyDescent="0.25">
      <c r="A16" s="7" t="s">
        <v>13</v>
      </c>
      <c r="B16" s="23"/>
      <c r="C16" s="24"/>
      <c r="D16" s="24"/>
      <c r="E16" s="24"/>
      <c r="F16" s="16"/>
      <c r="G16" s="24"/>
      <c r="H16" s="17"/>
      <c r="I16" s="22"/>
      <c r="J16" s="2"/>
    </row>
    <row r="17" spans="1:10" x14ac:dyDescent="0.25">
      <c r="A17" s="9" t="s">
        <v>14</v>
      </c>
      <c r="B17" s="25" t="s">
        <v>15</v>
      </c>
      <c r="C17" s="11">
        <v>275905771.16000003</v>
      </c>
      <c r="D17" s="11"/>
      <c r="E17" s="11">
        <v>624079264.82010007</v>
      </c>
      <c r="F17" s="16"/>
      <c r="G17" s="11">
        <f>C17-E17</f>
        <v>-348173493.66010004</v>
      </c>
      <c r="H17" s="26"/>
      <c r="I17" s="14">
        <f t="shared" ref="I17:I19" si="2">IF(C17=0,"0.00%",G17/C17)</f>
        <v>-1.2619289991516391</v>
      </c>
      <c r="J17" s="2"/>
    </row>
    <row r="18" spans="1:10" x14ac:dyDescent="0.25">
      <c r="A18" s="9" t="s">
        <v>16</v>
      </c>
      <c r="B18" s="25" t="s">
        <v>17</v>
      </c>
      <c r="C18" s="11">
        <v>11890657.196</v>
      </c>
      <c r="D18" s="11"/>
      <c r="E18" s="11">
        <v>38862495.82</v>
      </c>
      <c r="F18" s="16"/>
      <c r="G18" s="11">
        <f t="shared" ref="G18:G24" si="3">C18-E18</f>
        <v>-26971838.623999998</v>
      </c>
      <c r="H18" s="17"/>
      <c r="I18" s="14">
        <f t="shared" si="2"/>
        <v>-2.2683219421272431</v>
      </c>
      <c r="J18" s="2"/>
    </row>
    <row r="19" spans="1:10" x14ac:dyDescent="0.25">
      <c r="A19" s="9" t="s">
        <v>18</v>
      </c>
      <c r="B19" s="25" t="s">
        <v>19</v>
      </c>
      <c r="C19" s="11">
        <v>10251316.439999999</v>
      </c>
      <c r="D19" s="11"/>
      <c r="E19" s="11">
        <v>26329359</v>
      </c>
      <c r="F19" s="16"/>
      <c r="G19" s="11">
        <f t="shared" si="3"/>
        <v>-16078042.560000001</v>
      </c>
      <c r="H19" s="17"/>
      <c r="I19" s="14">
        <f t="shared" si="2"/>
        <v>-1.568388084994087</v>
      </c>
      <c r="J19" s="2"/>
    </row>
    <row r="20" spans="1:10" x14ac:dyDescent="0.25">
      <c r="A20" s="9" t="s">
        <v>20</v>
      </c>
      <c r="B20" s="25" t="s">
        <v>21</v>
      </c>
      <c r="C20" s="11">
        <v>0</v>
      </c>
      <c r="D20" s="11"/>
      <c r="E20" s="11">
        <v>1E-4</v>
      </c>
      <c r="F20" s="16"/>
      <c r="G20" s="11">
        <f t="shared" si="3"/>
        <v>-1E-4</v>
      </c>
      <c r="H20" s="17"/>
      <c r="I20" s="14" t="str">
        <f>IF(C20=0,"0.00%",G20/C20)</f>
        <v>0.00%</v>
      </c>
      <c r="J20" s="2"/>
    </row>
    <row r="21" spans="1:10" x14ac:dyDescent="0.25">
      <c r="A21" s="9" t="s">
        <v>22</v>
      </c>
      <c r="B21" s="10"/>
      <c r="C21" s="11">
        <v>0</v>
      </c>
      <c r="D21" s="11"/>
      <c r="E21" s="11">
        <v>0</v>
      </c>
      <c r="F21" s="16"/>
      <c r="G21" s="11">
        <f t="shared" si="3"/>
        <v>0</v>
      </c>
      <c r="H21" s="26"/>
      <c r="I21" s="14" t="str">
        <f t="shared" ref="I21:I24" si="4">IF(C21=0,"0.00%",G21/C21)</f>
        <v>0.00%</v>
      </c>
      <c r="J21" s="2"/>
    </row>
    <row r="22" spans="1:10" x14ac:dyDescent="0.25">
      <c r="A22" s="9" t="s">
        <v>23</v>
      </c>
      <c r="B22" s="25" t="s">
        <v>24</v>
      </c>
      <c r="C22" s="11">
        <v>6459053.1399999997</v>
      </c>
      <c r="D22" s="11"/>
      <c r="E22" s="11">
        <v>32831225.02</v>
      </c>
      <c r="F22" s="16"/>
      <c r="G22" s="11">
        <f t="shared" si="3"/>
        <v>-26372171.879999999</v>
      </c>
      <c r="H22" s="26"/>
      <c r="I22" s="14">
        <f t="shared" si="4"/>
        <v>-4.082978001323581</v>
      </c>
      <c r="J22" s="2"/>
    </row>
    <row r="23" spans="1:10" x14ac:dyDescent="0.25">
      <c r="A23" s="9" t="s">
        <v>25</v>
      </c>
      <c r="B23" s="25" t="s">
        <v>26</v>
      </c>
      <c r="C23" s="11">
        <v>21376752.920000002</v>
      </c>
      <c r="D23" s="11"/>
      <c r="E23" s="11">
        <v>9366467.6400000006</v>
      </c>
      <c r="F23" s="16"/>
      <c r="G23" s="11">
        <f t="shared" si="3"/>
        <v>12010285.280000001</v>
      </c>
      <c r="H23" s="17"/>
      <c r="I23" s="14">
        <f t="shared" si="4"/>
        <v>0.56183861622703357</v>
      </c>
      <c r="J23" s="2"/>
    </row>
    <row r="24" spans="1:10" x14ac:dyDescent="0.25">
      <c r="A24" s="9" t="s">
        <v>27</v>
      </c>
      <c r="B24" s="10"/>
      <c r="C24" s="15">
        <v>0</v>
      </c>
      <c r="D24" s="11"/>
      <c r="E24" s="15">
        <v>0</v>
      </c>
      <c r="F24" s="16"/>
      <c r="G24" s="15">
        <f t="shared" si="3"/>
        <v>0</v>
      </c>
      <c r="H24" s="17"/>
      <c r="I24" s="18" t="str">
        <f t="shared" si="4"/>
        <v>0.00%</v>
      </c>
      <c r="J24" s="2"/>
    </row>
    <row r="25" spans="1:10" x14ac:dyDescent="0.25">
      <c r="A25" s="7" t="s">
        <v>28</v>
      </c>
      <c r="B25" s="8"/>
      <c r="C25" s="19">
        <f>SUM(C17:C24)</f>
        <v>325883550.85600001</v>
      </c>
      <c r="D25" s="19"/>
      <c r="E25" s="19">
        <f>SUM(E17:E24)</f>
        <v>731468812.3002001</v>
      </c>
      <c r="F25" s="16"/>
      <c r="G25" s="19">
        <f>SUM(G17:G24)</f>
        <v>-405585261.44420004</v>
      </c>
      <c r="H25" s="17"/>
      <c r="I25" s="20">
        <f>SUM(I17:I24)</f>
        <v>-8.6197784113695164</v>
      </c>
      <c r="J25" s="2"/>
    </row>
    <row r="26" spans="1:10" x14ac:dyDescent="0.25">
      <c r="A26" s="21"/>
      <c r="B26" s="8"/>
      <c r="C26" s="19"/>
      <c r="D26" s="19"/>
      <c r="E26" s="19"/>
      <c r="F26" s="16"/>
      <c r="G26" s="19"/>
      <c r="H26" s="17"/>
      <c r="I26" s="22"/>
      <c r="J26" s="2"/>
    </row>
    <row r="27" spans="1:10" x14ac:dyDescent="0.25">
      <c r="A27" s="21"/>
      <c r="B27" s="8"/>
      <c r="C27" s="19"/>
      <c r="D27" s="19"/>
      <c r="E27" s="19"/>
      <c r="F27" s="16"/>
      <c r="G27" s="19"/>
      <c r="H27" s="17"/>
      <c r="I27" s="22"/>
      <c r="J27" s="2"/>
    </row>
    <row r="28" spans="1:10" x14ac:dyDescent="0.25">
      <c r="A28" s="9" t="s">
        <v>29</v>
      </c>
      <c r="B28" s="10"/>
      <c r="C28" s="11">
        <v>0</v>
      </c>
      <c r="D28" s="11"/>
      <c r="E28" s="11">
        <v>0</v>
      </c>
      <c r="F28" s="16"/>
      <c r="G28" s="11">
        <v>0</v>
      </c>
      <c r="H28" s="17"/>
      <c r="I28" s="14">
        <v>0</v>
      </c>
      <c r="J28" s="2"/>
    </row>
    <row r="29" spans="1:10" x14ac:dyDescent="0.25">
      <c r="A29" s="9" t="s">
        <v>30</v>
      </c>
      <c r="B29" s="10"/>
      <c r="C29" s="15">
        <v>0</v>
      </c>
      <c r="D29" s="11"/>
      <c r="E29" s="15">
        <v>0</v>
      </c>
      <c r="F29" s="16"/>
      <c r="G29" s="15">
        <v>0</v>
      </c>
      <c r="H29" s="17"/>
      <c r="I29" s="18" t="str">
        <f t="shared" ref="I29" si="5">IF(C29=0,"0.00%",G29/C29)</f>
        <v>0.00%</v>
      </c>
      <c r="J29" s="2"/>
    </row>
    <row r="30" spans="1:10" ht="15.75" thickBot="1" x14ac:dyDescent="0.3">
      <c r="A30" s="7" t="s">
        <v>31</v>
      </c>
      <c r="B30" s="8"/>
      <c r="C30" s="27">
        <f>+C13-C25-C28-C29</f>
        <v>657589841.15400004</v>
      </c>
      <c r="D30" s="19"/>
      <c r="E30" s="27">
        <f>+E13-E25-E28-E29</f>
        <v>136500766.63989985</v>
      </c>
      <c r="F30" s="16"/>
      <c r="G30" s="27">
        <f>+G13-G25-G28-G29</f>
        <v>521089074.51410007</v>
      </c>
      <c r="H30" s="17"/>
      <c r="I30" s="28">
        <f>+I13-I25-I28-I29</f>
        <v>7.8494807905315245</v>
      </c>
      <c r="J30" s="2"/>
    </row>
    <row r="31" spans="1:10" ht="15.75" thickTop="1" x14ac:dyDescent="0.25">
      <c r="A31" s="8"/>
      <c r="B31" s="8"/>
      <c r="C31" s="19"/>
      <c r="D31" s="19"/>
      <c r="E31" s="19"/>
      <c r="F31" s="26"/>
      <c r="G31" s="26"/>
      <c r="H31" s="17"/>
      <c r="I31" s="17"/>
      <c r="J31" s="2"/>
    </row>
    <row r="32" spans="1:10" ht="15.75" x14ac:dyDescent="0.25">
      <c r="A32" s="29"/>
      <c r="B32" s="29"/>
      <c r="C32" s="30"/>
      <c r="D32" s="30"/>
      <c r="E32" s="31"/>
      <c r="F32" s="13"/>
      <c r="G32" s="13"/>
      <c r="H32" s="2"/>
      <c r="I32" s="2"/>
      <c r="J32" s="2"/>
    </row>
    <row r="33" spans="1:10" ht="15.75" x14ac:dyDescent="0.25">
      <c r="A33" s="32"/>
      <c r="B33" s="32"/>
      <c r="C33" s="1"/>
      <c r="D33" s="1"/>
      <c r="E33" s="1"/>
      <c r="F33" s="4"/>
      <c r="G33" s="2"/>
      <c r="H33" s="2"/>
      <c r="I33" s="2"/>
      <c r="J33" s="2"/>
    </row>
    <row r="34" spans="1:10" ht="15.75" x14ac:dyDescent="0.25">
      <c r="A34" s="33" t="s">
        <v>32</v>
      </c>
      <c r="B34" s="32"/>
      <c r="C34" s="1"/>
      <c r="D34" s="1"/>
      <c r="E34" s="40" t="s">
        <v>33</v>
      </c>
      <c r="F34" s="40"/>
      <c r="G34" s="40"/>
      <c r="H34" s="40"/>
      <c r="I34" s="2"/>
      <c r="J34" s="2"/>
    </row>
    <row r="35" spans="1:10" ht="15.75" x14ac:dyDescent="0.25">
      <c r="A35" s="34" t="s">
        <v>34</v>
      </c>
      <c r="B35" s="32"/>
      <c r="C35" s="1"/>
      <c r="D35" s="1"/>
      <c r="E35" s="37" t="s">
        <v>35</v>
      </c>
      <c r="F35" s="37"/>
      <c r="G35" s="37"/>
      <c r="H35" s="2"/>
      <c r="I35" s="2"/>
      <c r="J35" s="2"/>
    </row>
    <row r="36" spans="1:10" ht="15.75" x14ac:dyDescent="0.25">
      <c r="A36" s="34" t="s">
        <v>36</v>
      </c>
      <c r="B36" s="1"/>
      <c r="C36" s="1"/>
      <c r="D36" s="1"/>
      <c r="E36" s="37" t="s">
        <v>37</v>
      </c>
      <c r="F36" s="37"/>
      <c r="G36" s="37"/>
      <c r="H36" s="2"/>
      <c r="I36" s="2"/>
      <c r="J36" s="2"/>
    </row>
    <row r="37" spans="1:10" ht="15.75" x14ac:dyDescent="0.25">
      <c r="A37" s="1"/>
      <c r="B37" s="1"/>
      <c r="C37" s="35"/>
      <c r="D37" s="35"/>
      <c r="E37" s="35"/>
      <c r="F37" s="13"/>
      <c r="G37" s="36"/>
      <c r="H37" s="2"/>
      <c r="I37" s="2"/>
      <c r="J37" s="2"/>
    </row>
    <row r="38" spans="1:10" ht="15.75" x14ac:dyDescent="0.25">
      <c r="A38" s="1"/>
      <c r="B38" s="1"/>
      <c r="C38" s="35"/>
      <c r="D38" s="35"/>
      <c r="E38" s="35"/>
      <c r="F38" s="13"/>
      <c r="G38" s="36"/>
      <c r="H38" s="2"/>
      <c r="I38" s="2"/>
      <c r="J38" s="2"/>
    </row>
  </sheetData>
  <mergeCells count="7">
    <mergeCell ref="E36:G36"/>
    <mergeCell ref="A2:I2"/>
    <mergeCell ref="A3:I3"/>
    <mergeCell ref="A4:I4"/>
    <mergeCell ref="A5:I5"/>
    <mergeCell ref="E34:H34"/>
    <mergeCell ref="E35:G3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Baez</dc:creator>
  <cp:lastModifiedBy>Yndhira Neuman</cp:lastModifiedBy>
  <dcterms:created xsi:type="dcterms:W3CDTF">2015-06-05T18:19:34Z</dcterms:created>
  <dcterms:modified xsi:type="dcterms:W3CDTF">2023-07-18T16:17:38Z</dcterms:modified>
</cp:coreProperties>
</file>