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0" yWindow="0" windowWidth="20490" windowHeight="667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D29" i="1"/>
  <c r="D34" i="1" s="1"/>
  <c r="G28" i="1"/>
  <c r="G27" i="1"/>
  <c r="I27" i="1" s="1"/>
  <c r="E25" i="1"/>
  <c r="G25" i="1" s="1"/>
  <c r="I25" i="1" s="1"/>
  <c r="G24" i="1"/>
  <c r="I24" i="1" s="1"/>
  <c r="G23" i="1"/>
  <c r="I23" i="1" s="1"/>
  <c r="G22" i="1"/>
  <c r="I22" i="1" s="1"/>
  <c r="G21" i="1"/>
  <c r="I21" i="1" s="1"/>
  <c r="D17" i="1"/>
  <c r="G16" i="1"/>
  <c r="E15" i="1"/>
  <c r="E17" i="1" s="1"/>
  <c r="E34" i="1" s="1"/>
  <c r="G14" i="1"/>
  <c r="I14" i="1" s="1"/>
  <c r="D14" i="1"/>
  <c r="G29" i="1" l="1"/>
  <c r="I29" i="1" s="1"/>
  <c r="G15" i="1"/>
  <c r="I15" i="1" s="1"/>
  <c r="G17" i="1" l="1"/>
  <c r="G34" i="1" l="1"/>
  <c r="I34" i="1" s="1"/>
  <c r="I17" i="1"/>
</calcChain>
</file>

<file path=xl/sharedStrings.xml><?xml version="1.0" encoding="utf-8"?>
<sst xmlns="http://schemas.openxmlformats.org/spreadsheetml/2006/main" count="36" uniqueCount="36">
  <si>
    <t>Direccion Nacional de Bienes Nacionales</t>
  </si>
  <si>
    <t>Estado de Rendimiento Financiero</t>
  </si>
  <si>
    <t>Del ejercicio desde el 01 de Enero al 31 de Diciembre del  2021 y 2020</t>
  </si>
  <si>
    <t>Valores En RD$</t>
  </si>
  <si>
    <t>Variacion Absoluta</t>
  </si>
  <si>
    <t>Variacion Relativa</t>
  </si>
  <si>
    <t>Ingresos (Nota 15)</t>
  </si>
  <si>
    <t>Transferencias según Presupuesto (Gobierno Central)</t>
  </si>
  <si>
    <t>Ingresos por captacion directa</t>
  </si>
  <si>
    <t>Recargos, multas y otros ingresos</t>
  </si>
  <si>
    <t>Total ingresos</t>
  </si>
  <si>
    <t xml:space="preserve">Gastos </t>
  </si>
  <si>
    <t>Remuneraciones y Contribuciones (Sueldos, salarios y beneficios a empleados)</t>
  </si>
  <si>
    <t>Objeto 1</t>
  </si>
  <si>
    <t>Contratacion de servicios (Subvenciones y otros pagos por transferencias)</t>
  </si>
  <si>
    <t>Objeto 2</t>
  </si>
  <si>
    <t>Suministros y material para consumo</t>
  </si>
  <si>
    <t>Objeto 3</t>
  </si>
  <si>
    <t>Disminucion cuentas por pagar</t>
  </si>
  <si>
    <t>Objeto 4</t>
  </si>
  <si>
    <t>Gasto de depreciación y amortización</t>
  </si>
  <si>
    <t>Deterioro del valor de propiedad, planta y equipo (Bienes muebles inmuebles e intangibles)</t>
  </si>
  <si>
    <t>Objeto 6</t>
  </si>
  <si>
    <t>Otros gastos (Obras)</t>
  </si>
  <si>
    <t>Objeto 7</t>
  </si>
  <si>
    <t>Gastos financieros</t>
  </si>
  <si>
    <t>Total gastos</t>
  </si>
  <si>
    <t>Ganancia (perdida) por diferencia cambiaria (N/A)</t>
  </si>
  <si>
    <t>Participación en resultado de asociadas (N/A)</t>
  </si>
  <si>
    <t>Resultado del período (ahorro / desahorro)</t>
  </si>
  <si>
    <t>Preparado por:</t>
  </si>
  <si>
    <t>Revisado por:</t>
  </si>
  <si>
    <t xml:space="preserve">                            Lic. Francisco De Jesus De Leon Grullon</t>
  </si>
  <si>
    <t>Lic. Juan De Dios Duran</t>
  </si>
  <si>
    <t xml:space="preserve">                                             Encargado de contabilidad</t>
  </si>
  <si>
    <t xml:space="preserve">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</si>
</sst>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231F20"/>
      <name val="Times New Roman"/>
      <family val="1"/>
    </font>
    <font>
      <sz val="11"/>
      <color rgb="FF231F20"/>
      <name val="Times New Roman"/>
      <family val="1"/>
    </font>
    <font>
      <u/>
      <sz val="11"/>
      <color rgb="FF231F20"/>
      <name val="Times New Roman"/>
      <family val="1"/>
    </font>
    <font>
      <b/>
      <u/>
      <sz val="11"/>
      <color rgb="FF231F20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 applyAlignment="1">
      <alignment horizontal="center" wrapText="1"/>
    </xf>
    <xf numFmtId="0" fontId="6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43" fontId="8" fillId="2" borderId="0" xfId="1" applyFont="1" applyFill="1" applyAlignment="1">
      <alignment horizontal="right" vertical="center" wrapText="1"/>
    </xf>
    <xf numFmtId="43" fontId="0" fillId="2" borderId="0" xfId="1" applyFont="1" applyFill="1"/>
    <xf numFmtId="10" fontId="0" fillId="2" borderId="0" xfId="2" applyNumberFormat="1" applyFont="1" applyFill="1"/>
    <xf numFmtId="43" fontId="9" fillId="2" borderId="2" xfId="1" applyFont="1" applyFill="1" applyBorder="1" applyAlignment="1">
      <alignment horizontal="right" vertical="center" wrapText="1"/>
    </xf>
    <xf numFmtId="43" fontId="0" fillId="2" borderId="2" xfId="1" applyFont="1" applyFill="1" applyBorder="1"/>
    <xf numFmtId="10" fontId="0" fillId="2" borderId="2" xfId="2" applyNumberFormat="1" applyFont="1" applyFill="1" applyBorder="1"/>
    <xf numFmtId="43" fontId="10" fillId="2" borderId="0" xfId="1" applyFont="1" applyFill="1" applyBorder="1" applyAlignment="1">
      <alignment horizontal="right" vertical="center" wrapText="1"/>
    </xf>
    <xf numFmtId="10" fontId="2" fillId="2" borderId="0" xfId="2" applyNumberFormat="1" applyFont="1" applyFill="1"/>
    <xf numFmtId="0" fontId="7" fillId="2" borderId="0" xfId="0" applyFont="1" applyFill="1" applyAlignment="1">
      <alignment horizontal="left" vertical="center" wrapText="1"/>
    </xf>
    <xf numFmtId="43" fontId="6" fillId="2" borderId="0" xfId="1" applyFont="1" applyFill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43" fontId="0" fillId="2" borderId="0" xfId="1" applyFont="1" applyFill="1" applyBorder="1"/>
    <xf numFmtId="10" fontId="0" fillId="2" borderId="0" xfId="2" applyNumberFormat="1" applyFont="1" applyFill="1" applyBorder="1"/>
    <xf numFmtId="43" fontId="7" fillId="2" borderId="0" xfId="1" applyFont="1" applyFill="1" applyBorder="1" applyAlignment="1">
      <alignment horizontal="right" vertical="center" wrapText="1"/>
    </xf>
    <xf numFmtId="43" fontId="10" fillId="2" borderId="0" xfId="1" applyFont="1" applyFill="1" applyAlignment="1">
      <alignment horizontal="center" vertical="center" wrapText="1"/>
    </xf>
    <xf numFmtId="43" fontId="10" fillId="2" borderId="0" xfId="1" applyFont="1" applyFill="1" applyAlignment="1">
      <alignment horizontal="right" vertical="center" wrapText="1"/>
    </xf>
    <xf numFmtId="43" fontId="8" fillId="2" borderId="0" xfId="1" applyFont="1" applyFill="1" applyAlignment="1">
      <alignment vertical="center" wrapText="1"/>
    </xf>
    <xf numFmtId="43" fontId="6" fillId="2" borderId="0" xfId="1" applyFont="1" applyFill="1" applyBorder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43" fontId="11" fillId="2" borderId="0" xfId="1" applyFont="1" applyFill="1" applyAlignment="1">
      <alignment horizontal="right" vertical="center" wrapText="1"/>
    </xf>
    <xf numFmtId="43" fontId="11" fillId="2" borderId="0" xfId="1" applyFont="1" applyFill="1" applyAlignment="1">
      <alignment vertical="center" wrapText="1"/>
    </xf>
    <xf numFmtId="0" fontId="3" fillId="0" borderId="0" xfId="0" applyFont="1"/>
    <xf numFmtId="0" fontId="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43" fontId="3" fillId="2" borderId="0" xfId="1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B5" sqref="B5:I5"/>
    </sheetView>
  </sheetViews>
  <sheetFormatPr baseColWidth="10" defaultRowHeight="15" x14ac:dyDescent="0.25"/>
  <cols>
    <col min="1" max="1" width="19.7109375" customWidth="1"/>
    <col min="2" max="2" width="42" customWidth="1"/>
    <col min="4" max="4" width="17.42578125" customWidth="1"/>
    <col min="5" max="5" width="16.42578125" customWidth="1"/>
    <col min="7" max="7" width="17.42578125" customWidth="1"/>
  </cols>
  <sheetData>
    <row r="1" spans="1:9" ht="15.75" x14ac:dyDescent="0.25">
      <c r="A1" s="1"/>
      <c r="B1" s="2"/>
      <c r="C1" s="2"/>
      <c r="D1" s="2"/>
      <c r="E1" s="2"/>
      <c r="F1" s="1"/>
      <c r="G1" s="1"/>
      <c r="H1" s="1"/>
      <c r="I1" s="1"/>
    </row>
    <row r="2" spans="1:9" ht="28.5" x14ac:dyDescent="0.45">
      <c r="A2" s="1"/>
      <c r="B2" s="35" t="s">
        <v>0</v>
      </c>
      <c r="C2" s="35"/>
      <c r="D2" s="35"/>
      <c r="E2" s="35"/>
      <c r="F2" s="35"/>
      <c r="G2" s="35"/>
      <c r="H2" s="35"/>
      <c r="I2" s="35"/>
    </row>
    <row r="3" spans="1:9" ht="28.5" x14ac:dyDescent="0.45">
      <c r="A3" s="1"/>
      <c r="B3" s="35" t="s">
        <v>1</v>
      </c>
      <c r="C3" s="35"/>
      <c r="D3" s="35"/>
      <c r="E3" s="35"/>
      <c r="F3" s="35"/>
      <c r="G3" s="35"/>
      <c r="H3" s="35"/>
      <c r="I3" s="35"/>
    </row>
    <row r="4" spans="1:9" ht="21" x14ac:dyDescent="0.35">
      <c r="A4" s="1"/>
      <c r="B4" s="36" t="s">
        <v>2</v>
      </c>
      <c r="C4" s="36"/>
      <c r="D4" s="36"/>
      <c r="E4" s="36"/>
      <c r="F4" s="36"/>
      <c r="G4" s="36"/>
      <c r="H4" s="36"/>
      <c r="I4" s="36"/>
    </row>
    <row r="5" spans="1:9" ht="21" x14ac:dyDescent="0.35">
      <c r="A5" s="1"/>
      <c r="B5" s="36" t="s">
        <v>3</v>
      </c>
      <c r="C5" s="36"/>
      <c r="D5" s="36"/>
      <c r="E5" s="36"/>
      <c r="F5" s="36"/>
      <c r="G5" s="36"/>
      <c r="H5" s="36"/>
      <c r="I5" s="36"/>
    </row>
    <row r="6" spans="1:9" ht="15.75" x14ac:dyDescent="0.25">
      <c r="A6" s="1"/>
      <c r="B6" s="2"/>
      <c r="C6" s="2"/>
      <c r="D6" s="2"/>
      <c r="E6" s="2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"/>
      <c r="C8" s="3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4"/>
      <c r="C12" s="4"/>
      <c r="D12" s="5">
        <v>2021</v>
      </c>
      <c r="E12" s="5">
        <v>2020</v>
      </c>
      <c r="F12" s="6"/>
      <c r="G12" s="5" t="s">
        <v>4</v>
      </c>
      <c r="H12" s="7"/>
      <c r="I12" s="5" t="s">
        <v>5</v>
      </c>
    </row>
    <row r="13" spans="1:9" x14ac:dyDescent="0.25">
      <c r="A13" s="1"/>
      <c r="B13" s="8" t="s">
        <v>6</v>
      </c>
      <c r="C13" s="8"/>
      <c r="D13" s="6"/>
      <c r="E13" s="6"/>
      <c r="F13" s="7"/>
      <c r="G13" s="7"/>
      <c r="H13" s="1"/>
      <c r="I13" s="1"/>
    </row>
    <row r="14" spans="1:9" ht="30" x14ac:dyDescent="0.25">
      <c r="A14" s="1"/>
      <c r="B14" s="9" t="s">
        <v>7</v>
      </c>
      <c r="C14" s="9"/>
      <c r="D14" s="10">
        <f>680872434.82-D15</f>
        <v>627614632.82000005</v>
      </c>
      <c r="E14" s="10">
        <v>839690132</v>
      </c>
      <c r="F14" s="11"/>
      <c r="G14" s="11">
        <f>+D14-E14</f>
        <v>-212075499.17999995</v>
      </c>
      <c r="H14" s="11"/>
      <c r="I14" s="12">
        <f>+G14/D14</f>
        <v>-0.33790719350678877</v>
      </c>
    </row>
    <row r="15" spans="1:9" x14ac:dyDescent="0.25">
      <c r="A15" s="1"/>
      <c r="B15" s="9" t="s">
        <v>8</v>
      </c>
      <c r="C15" s="9"/>
      <c r="D15" s="10">
        <v>53257802</v>
      </c>
      <c r="E15" s="10">
        <f>45655664.88+658619.37</f>
        <v>46314284.25</v>
      </c>
      <c r="F15" s="11"/>
      <c r="G15" s="11">
        <f t="shared" ref="G15:G16" si="0">+D15-E15</f>
        <v>6943517.75</v>
      </c>
      <c r="H15" s="1"/>
      <c r="I15" s="12">
        <f t="shared" ref="I15:I17" si="1">+G15/D15</f>
        <v>0.13037559736318069</v>
      </c>
    </row>
    <row r="16" spans="1:9" x14ac:dyDescent="0.25">
      <c r="A16" s="1"/>
      <c r="B16" s="9" t="s">
        <v>9</v>
      </c>
      <c r="C16" s="9"/>
      <c r="D16" s="13">
        <v>0</v>
      </c>
      <c r="E16" s="13">
        <v>0</v>
      </c>
      <c r="F16" s="11"/>
      <c r="G16" s="14">
        <f t="shared" si="0"/>
        <v>0</v>
      </c>
      <c r="H16" s="1"/>
      <c r="I16" s="15">
        <v>0</v>
      </c>
    </row>
    <row r="17" spans="1:9" x14ac:dyDescent="0.25">
      <c r="A17" s="1"/>
      <c r="B17" s="8" t="s">
        <v>10</v>
      </c>
      <c r="C17" s="8"/>
      <c r="D17" s="16">
        <f>SUM(D14:D16)</f>
        <v>680872434.82000005</v>
      </c>
      <c r="E17" s="16">
        <f>SUM(E14:E16)</f>
        <v>886004416.25</v>
      </c>
      <c r="F17" s="11"/>
      <c r="G17" s="16">
        <f>SUM(G14:G16)</f>
        <v>-205131981.42999995</v>
      </c>
      <c r="H17" s="1"/>
      <c r="I17" s="17">
        <f t="shared" si="1"/>
        <v>-0.30127814101363937</v>
      </c>
    </row>
    <row r="18" spans="1:9" x14ac:dyDescent="0.25">
      <c r="A18" s="1"/>
      <c r="B18" s="8"/>
      <c r="C18" s="8"/>
      <c r="D18" s="16"/>
      <c r="E18" s="16"/>
      <c r="F18" s="11"/>
      <c r="G18" s="11"/>
      <c r="H18" s="1"/>
      <c r="I18" s="1"/>
    </row>
    <row r="19" spans="1:9" x14ac:dyDescent="0.25">
      <c r="A19" s="1"/>
      <c r="B19" s="8"/>
      <c r="C19" s="8"/>
      <c r="D19" s="16"/>
      <c r="E19" s="16"/>
      <c r="F19" s="11"/>
      <c r="G19" s="11"/>
      <c r="H19" s="1"/>
      <c r="I19" s="1"/>
    </row>
    <row r="20" spans="1:9" x14ac:dyDescent="0.25">
      <c r="A20" s="1"/>
      <c r="B20" s="18" t="s">
        <v>11</v>
      </c>
      <c r="C20" s="18"/>
      <c r="D20" s="19"/>
      <c r="E20" s="19"/>
      <c r="F20" s="11"/>
      <c r="G20" s="11"/>
      <c r="H20" s="1"/>
      <c r="I20" s="1"/>
    </row>
    <row r="21" spans="1:9" ht="30" x14ac:dyDescent="0.25">
      <c r="A21" s="1"/>
      <c r="B21" s="20" t="s">
        <v>12</v>
      </c>
      <c r="C21" s="20" t="s">
        <v>13</v>
      </c>
      <c r="D21" s="10">
        <v>563757021.99000001</v>
      </c>
      <c r="E21" s="10">
        <v>496147409.38999999</v>
      </c>
      <c r="F21" s="11"/>
      <c r="G21" s="11">
        <f t="shared" ref="G21:G28" si="2">+D21-E21</f>
        <v>67609612.600000024</v>
      </c>
      <c r="H21" s="11"/>
      <c r="I21" s="12">
        <f t="shared" ref="I21:I29" si="3">+G21/D21</f>
        <v>0.11992686558713817</v>
      </c>
    </row>
    <row r="22" spans="1:9" ht="30" x14ac:dyDescent="0.25">
      <c r="A22" s="1"/>
      <c r="B22" s="9" t="s">
        <v>14</v>
      </c>
      <c r="C22" s="20" t="s">
        <v>15</v>
      </c>
      <c r="D22" s="10">
        <v>39288124.32</v>
      </c>
      <c r="E22" s="10">
        <v>26093392.739999998</v>
      </c>
      <c r="F22" s="11"/>
      <c r="G22" s="11">
        <f t="shared" si="2"/>
        <v>13194731.580000002</v>
      </c>
      <c r="H22" s="1"/>
      <c r="I22" s="12">
        <f t="shared" si="3"/>
        <v>0.33584529188844719</v>
      </c>
    </row>
    <row r="23" spans="1:9" x14ac:dyDescent="0.25">
      <c r="A23" s="1"/>
      <c r="B23" s="9" t="s">
        <v>16</v>
      </c>
      <c r="C23" s="20" t="s">
        <v>17</v>
      </c>
      <c r="D23" s="10">
        <v>25928065.050000001</v>
      </c>
      <c r="E23" s="10">
        <v>18323277.940000001</v>
      </c>
      <c r="F23" s="11"/>
      <c r="G23" s="11">
        <f t="shared" si="2"/>
        <v>7604787.1099999994</v>
      </c>
      <c r="H23" s="1"/>
      <c r="I23" s="12">
        <f t="shared" si="3"/>
        <v>0.29330330263113863</v>
      </c>
    </row>
    <row r="24" spans="1:9" x14ac:dyDescent="0.25">
      <c r="A24" s="1"/>
      <c r="B24" s="9" t="s">
        <v>18</v>
      </c>
      <c r="C24" s="20" t="s">
        <v>19</v>
      </c>
      <c r="D24" s="10">
        <v>0</v>
      </c>
      <c r="E24" s="10">
        <v>162936156.59999999</v>
      </c>
      <c r="F24" s="11"/>
      <c r="G24" s="21">
        <f t="shared" si="2"/>
        <v>-162936156.59999999</v>
      </c>
      <c r="H24" s="1"/>
      <c r="I24" s="22" t="e">
        <f t="shared" si="3"/>
        <v>#DIV/0!</v>
      </c>
    </row>
    <row r="25" spans="1:9" x14ac:dyDescent="0.25">
      <c r="A25" s="1"/>
      <c r="B25" s="9" t="s">
        <v>20</v>
      </c>
      <c r="C25" s="9"/>
      <c r="D25" s="10">
        <v>7201379.8399999999</v>
      </c>
      <c r="E25" s="10">
        <f>100880131.2-97956650.39</f>
        <v>2923480.8100000024</v>
      </c>
      <c r="F25" s="11"/>
      <c r="G25" s="11">
        <f t="shared" si="2"/>
        <v>4277899.0299999975</v>
      </c>
      <c r="H25" s="11"/>
      <c r="I25" s="12">
        <f t="shared" si="3"/>
        <v>0.5940387988199769</v>
      </c>
    </row>
    <row r="26" spans="1:9" ht="45" x14ac:dyDescent="0.25">
      <c r="A26" s="1"/>
      <c r="B26" s="9" t="s">
        <v>21</v>
      </c>
      <c r="C26" s="20" t="s">
        <v>22</v>
      </c>
      <c r="D26" s="10">
        <v>11321482.890000001</v>
      </c>
      <c r="E26" s="10">
        <v>1473933.51</v>
      </c>
      <c r="F26" s="11"/>
      <c r="G26" s="11"/>
      <c r="H26" s="11"/>
      <c r="I26" s="12"/>
    </row>
    <row r="27" spans="1:9" x14ac:dyDescent="0.25">
      <c r="A27" s="1"/>
      <c r="B27" s="9" t="s">
        <v>23</v>
      </c>
      <c r="C27" s="20" t="s">
        <v>24</v>
      </c>
      <c r="D27" s="10">
        <v>864111.22</v>
      </c>
      <c r="E27" s="10">
        <v>3242938.25</v>
      </c>
      <c r="F27" s="11"/>
      <c r="G27" s="11">
        <f t="shared" si="2"/>
        <v>-2378827.0300000003</v>
      </c>
      <c r="H27" s="1"/>
      <c r="I27" s="12">
        <f t="shared" si="3"/>
        <v>-2.7529176510403377</v>
      </c>
    </row>
    <row r="28" spans="1:9" x14ac:dyDescent="0.25">
      <c r="A28" s="1"/>
      <c r="B28" s="9" t="s">
        <v>25</v>
      </c>
      <c r="C28" s="9"/>
      <c r="D28" s="13">
        <v>0</v>
      </c>
      <c r="E28" s="13">
        <v>0</v>
      </c>
      <c r="F28" s="11"/>
      <c r="G28" s="14">
        <f t="shared" si="2"/>
        <v>0</v>
      </c>
      <c r="H28" s="1"/>
      <c r="I28" s="15">
        <v>0</v>
      </c>
    </row>
    <row r="29" spans="1:9" x14ac:dyDescent="0.25">
      <c r="A29" s="1"/>
      <c r="B29" s="8" t="s">
        <v>26</v>
      </c>
      <c r="C29" s="8"/>
      <c r="D29" s="23">
        <f>SUM(D21:D28)</f>
        <v>648360185.31000006</v>
      </c>
      <c r="E29" s="23">
        <f>SUM(E21:E28)</f>
        <v>711140589.24000001</v>
      </c>
      <c r="F29" s="11"/>
      <c r="G29" s="23">
        <f>SUM(G21:G28)</f>
        <v>-72627953.309999973</v>
      </c>
      <c r="H29" s="1"/>
      <c r="I29" s="12">
        <f t="shared" si="3"/>
        <v>-0.11201791065451437</v>
      </c>
    </row>
    <row r="30" spans="1:9" x14ac:dyDescent="0.25">
      <c r="A30" s="1"/>
      <c r="B30" s="8"/>
      <c r="C30" s="8"/>
      <c r="D30" s="16"/>
      <c r="E30" s="16"/>
      <c r="F30" s="11"/>
      <c r="G30" s="11"/>
      <c r="H30" s="1"/>
      <c r="I30" s="1"/>
    </row>
    <row r="31" spans="1:9" x14ac:dyDescent="0.25">
      <c r="A31" s="1"/>
      <c r="B31" s="8"/>
      <c r="C31" s="8"/>
      <c r="D31" s="24"/>
      <c r="E31" s="25"/>
      <c r="F31" s="11"/>
      <c r="G31" s="11"/>
      <c r="H31" s="1"/>
      <c r="I31" s="1"/>
    </row>
    <row r="32" spans="1:9" ht="30" x14ac:dyDescent="0.25">
      <c r="A32" s="1"/>
      <c r="B32" s="9" t="s">
        <v>27</v>
      </c>
      <c r="C32" s="9"/>
      <c r="D32" s="26">
        <v>0</v>
      </c>
      <c r="E32" s="10">
        <v>0</v>
      </c>
      <c r="F32" s="11"/>
      <c r="G32" s="11">
        <v>0</v>
      </c>
      <c r="H32" s="1"/>
      <c r="I32" s="11">
        <v>0</v>
      </c>
    </row>
    <row r="33" spans="1:9" x14ac:dyDescent="0.25">
      <c r="A33" s="1"/>
      <c r="B33" s="9" t="s">
        <v>28</v>
      </c>
      <c r="C33" s="9"/>
      <c r="D33" s="13">
        <v>0</v>
      </c>
      <c r="E33" s="13">
        <v>0</v>
      </c>
      <c r="F33" s="11"/>
      <c r="G33" s="14">
        <v>0</v>
      </c>
      <c r="H33" s="1"/>
      <c r="I33" s="14">
        <v>0</v>
      </c>
    </row>
    <row r="34" spans="1:9" x14ac:dyDescent="0.25">
      <c r="A34" s="1"/>
      <c r="B34" s="8" t="s">
        <v>29</v>
      </c>
      <c r="C34" s="8"/>
      <c r="D34" s="16">
        <f>+D17-D29-D32-D33</f>
        <v>32512249.50999999</v>
      </c>
      <c r="E34" s="16">
        <f>+E17-E29-E32-E33</f>
        <v>174863827.00999999</v>
      </c>
      <c r="F34" s="11"/>
      <c r="G34" s="16">
        <f>+G17-G29-G32-G33</f>
        <v>-132504028.11999997</v>
      </c>
      <c r="H34" s="1"/>
      <c r="I34" s="12">
        <f t="shared" ref="I34" si="4">+G34/D34</f>
        <v>-4.0755109264046743</v>
      </c>
    </row>
    <row r="35" spans="1:9" x14ac:dyDescent="0.25">
      <c r="A35" s="1"/>
      <c r="B35" s="8"/>
      <c r="C35" s="8"/>
      <c r="D35" s="16"/>
      <c r="E35" s="16"/>
      <c r="F35" s="11"/>
      <c r="G35" s="11"/>
      <c r="H35" s="1"/>
      <c r="I35" s="1"/>
    </row>
    <row r="36" spans="1:9" x14ac:dyDescent="0.25">
      <c r="A36" s="1"/>
      <c r="B36" s="20"/>
      <c r="C36" s="20"/>
      <c r="D36" s="27"/>
      <c r="E36" s="27"/>
      <c r="F36" s="11"/>
      <c r="G36" s="11"/>
      <c r="H36" s="1"/>
      <c r="I36" s="1"/>
    </row>
    <row r="37" spans="1:9" ht="15.75" x14ac:dyDescent="0.25">
      <c r="A37" s="1"/>
      <c r="B37" s="28"/>
      <c r="C37" s="28"/>
      <c r="D37" s="29"/>
      <c r="E37" s="30"/>
      <c r="F37" s="11"/>
      <c r="G37" s="11"/>
      <c r="H37" s="1"/>
      <c r="I37" s="1"/>
    </row>
    <row r="38" spans="1:9" ht="15.75" x14ac:dyDescent="0.25">
      <c r="A38" s="1"/>
      <c r="B38" s="31"/>
      <c r="C38" s="31"/>
      <c r="D38" s="2"/>
      <c r="E38" s="2"/>
      <c r="F38" s="32"/>
      <c r="G38" s="1"/>
      <c r="H38" s="1"/>
      <c r="I38" s="1"/>
    </row>
    <row r="39" spans="1:9" ht="15.75" x14ac:dyDescent="0.25">
      <c r="A39" s="1"/>
      <c r="B39" s="33" t="s">
        <v>30</v>
      </c>
      <c r="C39" s="31"/>
      <c r="D39" s="2"/>
      <c r="E39" s="2"/>
      <c r="F39" s="1"/>
      <c r="G39" s="33" t="s">
        <v>31</v>
      </c>
      <c r="H39" s="1"/>
      <c r="I39" s="1"/>
    </row>
    <row r="40" spans="1:9" ht="15.75" x14ac:dyDescent="0.25">
      <c r="A40" s="1"/>
      <c r="B40" s="2" t="s">
        <v>32</v>
      </c>
      <c r="C40" s="31"/>
      <c r="D40" s="2"/>
      <c r="E40" s="2"/>
      <c r="F40" s="1"/>
      <c r="G40" s="2" t="s">
        <v>33</v>
      </c>
      <c r="H40" s="1"/>
      <c r="I40" s="1"/>
    </row>
    <row r="41" spans="1:9" ht="15.75" x14ac:dyDescent="0.25">
      <c r="A41" s="1"/>
      <c r="B41" s="2" t="s">
        <v>34</v>
      </c>
      <c r="C41" s="2"/>
      <c r="D41" s="2"/>
      <c r="E41" s="2"/>
      <c r="F41" s="1"/>
      <c r="G41" s="2" t="s">
        <v>35</v>
      </c>
      <c r="H41" s="1"/>
      <c r="I41" s="1"/>
    </row>
    <row r="42" spans="1:9" ht="15.75" x14ac:dyDescent="0.25">
      <c r="A42" s="1"/>
      <c r="B42" s="2"/>
      <c r="C42" s="2"/>
      <c r="D42" s="34"/>
      <c r="E42" s="34"/>
      <c r="F42" s="11"/>
      <c r="G42" s="11"/>
      <c r="H42" s="1"/>
      <c r="I42" s="1"/>
    </row>
  </sheetData>
  <mergeCells count="4">
    <mergeCell ref="B2:I2"/>
    <mergeCell ref="B3:I3"/>
    <mergeCell ref="B4:I4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PROPIEDAD DE</dc:creator>
  <cp:lastModifiedBy>PROPIEDAD DE</cp:lastModifiedBy>
  <dcterms:created xsi:type="dcterms:W3CDTF">2022-01-16T02:07:14Z</dcterms:created>
  <dcterms:modified xsi:type="dcterms:W3CDTF">2022-01-16T02:13:30Z</dcterms:modified>
</cp:coreProperties>
</file>