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Flujo de Efectivo" sheetId="1" r:id="rId1"/>
  </sheets>
  <externalReferences>
    <externalReference r:id="rId2"/>
    <externalReference r:id="rId3"/>
  </externalReferences>
  <definedNames>
    <definedName name="_____xlcn.LinkedTable_Tabla4" localSheetId="0">Tabla4</definedName>
    <definedName name="_____xlcn.LinkedTable_Tabla4">Tabla4</definedName>
    <definedName name="_____xlcn.LinkedTable_Tabla41" localSheetId="0">Tabla4</definedName>
    <definedName name="_____xlcn.LinkedTable_Tabla41">Tabla4</definedName>
    <definedName name="_____xlcn.LinkedTable_Tabla46" localSheetId="0">Tabla46</definedName>
    <definedName name="_____xlcn.LinkedTable_Tabla46">Tabla46</definedName>
    <definedName name="_____xlcn.LinkedTable_Tabla461" localSheetId="0">Tabla46</definedName>
    <definedName name="_____xlcn.LinkedTable_Tabla461">Tabla46</definedName>
    <definedName name="____xlcn.LinkedTable_Tabla4" localSheetId="0">Tabla4</definedName>
    <definedName name="____xlcn.LinkedTable_Tabla4">Tabla4</definedName>
    <definedName name="____xlcn.LinkedTable_Tabla41" localSheetId="0">Tabla4</definedName>
    <definedName name="____xlcn.LinkedTable_Tabla41">Tabla4</definedName>
    <definedName name="____xlcn.LinkedTable_Tabla46" localSheetId="0">Tabla46</definedName>
    <definedName name="____xlcn.LinkedTable_Tabla46">Tabla46</definedName>
    <definedName name="____xlcn.LinkedTable_Tabla461" localSheetId="0">Tabla46</definedName>
    <definedName name="____xlcn.LinkedTable_Tabla461">Tabla46</definedName>
    <definedName name="___xlcn.LinkedTable_Tabla4" localSheetId="0">Tabla4</definedName>
    <definedName name="___xlcn.LinkedTable_Tabla4">Tabla4</definedName>
    <definedName name="___xlcn.LinkedTable_Tabla41" localSheetId="0">Tabla4</definedName>
    <definedName name="___xlcn.LinkedTable_Tabla41">Tabla4</definedName>
    <definedName name="___xlcn.LinkedTable_Tabla46" localSheetId="0">Tabla46</definedName>
    <definedName name="___xlcn.LinkedTable_Tabla46">Tabla46</definedName>
    <definedName name="___xlcn.LinkedTable_Tabla461" localSheetId="0">Tabla46</definedName>
    <definedName name="___xlcn.LinkedTable_Tabla461">Tabla46</definedName>
    <definedName name="__xlcn.LinkedTable_Tabla4" localSheetId="0">Tabla4</definedName>
    <definedName name="__xlcn.LinkedTable_Tabla4">Tabla4</definedName>
    <definedName name="__xlcn.LinkedTable_Tabla41" localSheetId="0">Tabla4</definedName>
    <definedName name="__xlcn.LinkedTable_Tabla41">Tabla4</definedName>
    <definedName name="__xlcn.LinkedTable_Tabla46" localSheetId="0">Tabla46</definedName>
    <definedName name="__xlcn.LinkedTable_Tabla46">Tabla46</definedName>
    <definedName name="__xlcn.LinkedTable_Tabla461" localSheetId="0">Tabla46</definedName>
    <definedName name="__xlcn.LinkedTable_Tabla461">Tabla46</definedName>
    <definedName name="______xlcn.LinkedTable_Tabla4">Tabla4</definedName>
    <definedName name="______xlcn.LinkedTable_Tabla41">Tabla4</definedName>
    <definedName name="______xlcn.LinkedTable_Tabla46">Tabla46</definedName>
    <definedName name="______xlcn.LinkedTable_Tabla461">Tabla46</definedName>
    <definedName name="amortizacio" localSheetId="0">Tabla4</definedName>
    <definedName name="amortizacio">Tabla4</definedName>
    <definedName name="Amortizacion">#REF!</definedName>
    <definedName name="bbbbbbbb" localSheetId="0">Tabla46</definedName>
    <definedName name="bbbbbbbb">Tabla46</definedName>
    <definedName name="mmmdoñl" localSheetId="0">Tabla46</definedName>
    <definedName name="mmmdoñl">Tabla46</definedName>
    <definedName name="monina" localSheetId="0">Tabla46</definedName>
    <definedName name="monina">Tabla46</definedName>
    <definedName name="Tabla4">#REF!</definedName>
    <definedName name="Tabla46">#REF!</definedName>
    <definedName name="wanda" localSheetId="0">Tabla46</definedName>
    <definedName name="wanda">Tabla46</definedName>
  </definedNames>
  <calcPr calcId="144525"/>
</workbook>
</file>

<file path=xl/calcChain.xml><?xml version="1.0" encoding="utf-8"?>
<calcChain xmlns="http://schemas.openxmlformats.org/spreadsheetml/2006/main">
  <c r="D43" i="1" l="1"/>
  <c r="B42" i="1"/>
  <c r="B43" i="1" s="1"/>
  <c r="D31" i="1"/>
  <c r="B29" i="1"/>
  <c r="B31" i="1" s="1"/>
  <c r="D25" i="1"/>
  <c r="B23" i="1"/>
  <c r="B22" i="1"/>
  <c r="B21" i="1"/>
  <c r="B20" i="1"/>
  <c r="B19" i="1"/>
  <c r="B16" i="1"/>
  <c r="B15" i="1"/>
  <c r="B14" i="1"/>
  <c r="B25" i="1" s="1"/>
</calcChain>
</file>

<file path=xl/sharedStrings.xml><?xml version="1.0" encoding="utf-8"?>
<sst xmlns="http://schemas.openxmlformats.org/spreadsheetml/2006/main" count="32" uniqueCount="32">
  <si>
    <t>DIRECCION GENERAL DE BIENES NACIONALES</t>
  </si>
  <si>
    <t>Estado de Flujo de Efectivo comparativo</t>
  </si>
  <si>
    <t>Ejercicio del 01 de Enero al 31 de Diciembre del 2023 y del 01 Enero al 31 de Diciembre del  2022</t>
  </si>
  <si>
    <t>(Valores en RD$)</t>
  </si>
  <si>
    <t>Flujo de efectivo procedente de actividades operativas</t>
  </si>
  <si>
    <t>Porcion corriente Cuenta por cobrar a corto plazo (Notas 9)</t>
  </si>
  <si>
    <t>Inventario de Consumo (Nota 10)</t>
  </si>
  <si>
    <t>Gastos pagados por anticipados (Nota 11)</t>
  </si>
  <si>
    <t>Cuentas por cobrar a largo plazo (Notas 9)</t>
  </si>
  <si>
    <t xml:space="preserve">Activos intangibles </t>
  </si>
  <si>
    <t>Cuentas por pagar a corto plazo (Nota 13.1)</t>
  </si>
  <si>
    <t>Retenciones y acumulaciones por pagar (Nota 13.2)</t>
  </si>
  <si>
    <t>Otros pasivos corrientes (Nota 13.3)</t>
  </si>
  <si>
    <t>Cuentas por pagar a largo plazo (Nota 14.1)</t>
  </si>
  <si>
    <t>Otros pasivos no corrientes (Nota 14.2)</t>
  </si>
  <si>
    <t>Flujos de efectivo netos de las actividades de operación</t>
  </si>
  <si>
    <t>Flujos de efectivo de las actividades de inversión</t>
  </si>
  <si>
    <t>Pagos por adquisición de propiedad, planta y equipo</t>
  </si>
  <si>
    <t>Otros pagos</t>
  </si>
  <si>
    <t>Flujos de efectivo netos por las actividades de inversión</t>
  </si>
  <si>
    <t>Flujos de efectivo de las actividades de financiación</t>
  </si>
  <si>
    <t>Cobro por emisión de títulos de deudas, bonos</t>
  </si>
  <si>
    <t>Flujos de efectivo netos por las actividades de financiación</t>
  </si>
  <si>
    <t>Incremento/(Disminución) neta en el efectivo y equivalentes al efectivo</t>
  </si>
  <si>
    <t>Efectivo y equivalentes al efectivo al principio del periodo</t>
  </si>
  <si>
    <t>Efectivo y equivalentes al efectivo al final del periodo</t>
  </si>
  <si>
    <t>Preparado por:</t>
  </si>
  <si>
    <t xml:space="preserve">      Revisado por:</t>
  </si>
  <si>
    <t>Maria Brito De González</t>
  </si>
  <si>
    <t>Francisco De Leon Grullon</t>
  </si>
  <si>
    <t xml:space="preserve"> Encargada de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</si>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</sst>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Hervalit"/>
    </font>
    <font>
      <b/>
      <sz val="22"/>
      <color rgb="FF333333"/>
      <name val="Calibri"/>
      <family val="2"/>
    </font>
    <font>
      <sz val="22"/>
      <name val="Calibri"/>
      <family val="2"/>
    </font>
    <font>
      <sz val="22"/>
      <color theme="1"/>
      <name val="Calibri"/>
      <family val="2"/>
    </font>
    <font>
      <b/>
      <sz val="14"/>
      <color rgb="FF333333"/>
      <name val="Calibri"/>
      <family val="2"/>
    </font>
    <font>
      <b/>
      <sz val="16"/>
      <color rgb="FF333333"/>
      <name val="Calibri"/>
      <family val="2"/>
    </font>
    <font>
      <b/>
      <sz val="10"/>
      <color rgb="FF333333"/>
      <name val="Hervalit"/>
    </font>
    <font>
      <b/>
      <sz val="12"/>
      <color rgb="FF333333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u/>
      <sz val="12"/>
      <color rgb="FF333333"/>
      <name val="Times New Roman"/>
      <family val="1"/>
    </font>
    <font>
      <b/>
      <u/>
      <sz val="12"/>
      <color rgb="FF333333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2"/>
      <color theme="0"/>
      <name val="Times New Roman"/>
      <family val="1"/>
    </font>
    <font>
      <sz val="12"/>
      <color theme="0"/>
      <name val="Times New Roman"/>
      <family val="1"/>
    </font>
    <font>
      <sz val="10"/>
      <color theme="0"/>
      <name val="Hervalit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4">
    <xf numFmtId="0" fontId="0" fillId="0" borderId="0"/>
    <xf numFmtId="0" fontId="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9" fontId="24" fillId="0" borderId="0" applyFont="0" applyFill="0" applyBorder="0" applyAlignment="0" applyProtection="0"/>
  </cellStyleXfs>
  <cellXfs count="44">
    <xf numFmtId="0" fontId="0" fillId="0" borderId="0" xfId="0"/>
    <xf numFmtId="0" fontId="4" fillId="4" borderId="0" xfId="1" applyFont="1" applyFill="1" applyBorder="1"/>
    <xf numFmtId="0" fontId="4" fillId="4" borderId="0" xfId="1" applyFont="1" applyFill="1" applyBorder="1" applyAlignment="1">
      <alignment horizontal="right"/>
    </xf>
    <xf numFmtId="0" fontId="1" fillId="0" borderId="0" xfId="1"/>
    <xf numFmtId="0" fontId="5" fillId="4" borderId="0" xfId="1" applyFont="1" applyFill="1" applyBorder="1" applyAlignment="1"/>
    <xf numFmtId="0" fontId="6" fillId="0" borderId="0" xfId="1" applyFont="1" applyBorder="1" applyAlignment="1"/>
    <xf numFmtId="0" fontId="7" fillId="0" borderId="0" xfId="1" applyFont="1"/>
    <xf numFmtId="0" fontId="5" fillId="4" borderId="0" xfId="1" applyFont="1" applyFill="1" applyBorder="1" applyAlignment="1">
      <alignment vertical="center"/>
    </xf>
    <xf numFmtId="0" fontId="7" fillId="4" borderId="0" xfId="1" applyFont="1" applyFill="1" applyBorder="1"/>
    <xf numFmtId="0" fontId="8" fillId="4" borderId="0" xfId="1" applyFont="1" applyFill="1" applyBorder="1" applyAlignment="1">
      <alignment vertical="center"/>
    </xf>
    <xf numFmtId="0" fontId="9" fillId="4" borderId="0" xfId="1" applyFont="1" applyFill="1" applyBorder="1" applyAlignment="1">
      <alignment vertical="center"/>
    </xf>
    <xf numFmtId="0" fontId="10" fillId="4" borderId="0" xfId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vertical="center"/>
    </xf>
    <xf numFmtId="0" fontId="11" fillId="4" borderId="1" xfId="1" applyFont="1" applyFill="1" applyBorder="1" applyAlignment="1">
      <alignment horizontal="center" vertical="center"/>
    </xf>
    <xf numFmtId="0" fontId="12" fillId="4" borderId="0" xfId="1" applyFont="1" applyFill="1" applyBorder="1"/>
    <xf numFmtId="0" fontId="12" fillId="0" borderId="0" xfId="1" applyFont="1"/>
    <xf numFmtId="0" fontId="12" fillId="4" borderId="0" xfId="1" applyFont="1" applyFill="1" applyBorder="1" applyAlignment="1">
      <alignment horizontal="right"/>
    </xf>
    <xf numFmtId="0" fontId="13" fillId="4" borderId="0" xfId="1" applyFont="1" applyFill="1" applyBorder="1" applyAlignment="1">
      <alignment vertical="center" wrapText="1"/>
    </xf>
    <xf numFmtId="43" fontId="12" fillId="4" borderId="0" xfId="1" applyNumberFormat="1" applyFont="1" applyFill="1" applyBorder="1" applyAlignment="1">
      <alignment horizontal="right" vertical="center" wrapText="1"/>
    </xf>
    <xf numFmtId="43" fontId="12" fillId="4" borderId="0" xfId="1" applyNumberFormat="1" applyFont="1" applyFill="1" applyBorder="1"/>
    <xf numFmtId="43" fontId="12" fillId="0" borderId="0" xfId="1" applyNumberFormat="1" applyFont="1" applyFill="1" applyBorder="1" applyAlignment="1">
      <alignment horizontal="right" vertical="center" wrapText="1"/>
    </xf>
    <xf numFmtId="43" fontId="14" fillId="4" borderId="0" xfId="1" applyNumberFormat="1" applyFont="1" applyFill="1" applyBorder="1" applyAlignment="1">
      <alignment horizontal="right" vertical="center" wrapText="1"/>
    </xf>
    <xf numFmtId="43" fontId="12" fillId="0" borderId="0" xfId="1" applyNumberFormat="1" applyFont="1"/>
    <xf numFmtId="0" fontId="13" fillId="4" borderId="0" xfId="1" applyFont="1" applyFill="1" applyBorder="1" applyAlignment="1">
      <alignment horizontal="left" vertical="center" wrapText="1"/>
    </xf>
    <xf numFmtId="0" fontId="11" fillId="4" borderId="0" xfId="1" applyFont="1" applyFill="1" applyBorder="1" applyAlignment="1">
      <alignment vertical="center" wrapText="1"/>
    </xf>
    <xf numFmtId="43" fontId="11" fillId="4" borderId="2" xfId="1" applyNumberFormat="1" applyFont="1" applyFill="1" applyBorder="1" applyAlignment="1">
      <alignment horizontal="right" vertical="center" wrapText="1"/>
    </xf>
    <xf numFmtId="43" fontId="11" fillId="4" borderId="0" xfId="1" applyNumberFormat="1" applyFont="1" applyFill="1" applyBorder="1" applyAlignment="1">
      <alignment horizontal="right" vertical="center" wrapText="1"/>
    </xf>
    <xf numFmtId="43" fontId="15" fillId="4" borderId="0" xfId="1" applyNumberFormat="1" applyFont="1" applyFill="1" applyBorder="1" applyAlignment="1">
      <alignment horizontal="right" vertical="center" wrapText="1"/>
    </xf>
    <xf numFmtId="43" fontId="13" fillId="4" borderId="0" xfId="1" applyNumberFormat="1" applyFont="1" applyFill="1" applyBorder="1" applyAlignment="1">
      <alignment horizontal="right" vertical="center" wrapText="1"/>
    </xf>
    <xf numFmtId="43" fontId="16" fillId="4" borderId="0" xfId="1" applyNumberFormat="1" applyFont="1" applyFill="1" applyBorder="1" applyAlignment="1">
      <alignment horizontal="right" vertical="center" wrapText="1"/>
    </xf>
    <xf numFmtId="43" fontId="15" fillId="4" borderId="0" xfId="1" applyNumberFormat="1" applyFont="1" applyFill="1" applyBorder="1"/>
    <xf numFmtId="0" fontId="15" fillId="4" borderId="0" xfId="1" applyFont="1" applyFill="1" applyBorder="1"/>
    <xf numFmtId="43" fontId="17" fillId="4" borderId="0" xfId="1" applyNumberFormat="1" applyFont="1" applyFill="1" applyBorder="1" applyAlignment="1">
      <alignment horizontal="right" vertical="center" wrapText="1"/>
    </xf>
    <xf numFmtId="43" fontId="18" fillId="4" borderId="0" xfId="1" applyNumberFormat="1" applyFont="1" applyFill="1" applyBorder="1" applyAlignment="1">
      <alignment horizontal="right" vertical="center" wrapText="1"/>
    </xf>
    <xf numFmtId="43" fontId="14" fillId="4" borderId="0" xfId="1" applyNumberFormat="1" applyFont="1" applyFill="1" applyBorder="1"/>
    <xf numFmtId="0" fontId="14" fillId="4" borderId="0" xfId="1" applyFont="1" applyFill="1" applyBorder="1"/>
    <xf numFmtId="43" fontId="19" fillId="4" borderId="0" xfId="1" applyNumberFormat="1" applyFont="1" applyFill="1" applyBorder="1" applyAlignment="1">
      <alignment horizontal="right" vertical="center" wrapText="1"/>
    </xf>
    <xf numFmtId="43" fontId="20" fillId="4" borderId="0" xfId="1" applyNumberFormat="1" applyFont="1" applyFill="1" applyBorder="1"/>
    <xf numFmtId="43" fontId="20" fillId="4" borderId="0" xfId="1" applyNumberFormat="1" applyFont="1" applyFill="1" applyBorder="1" applyAlignment="1">
      <alignment horizontal="right"/>
    </xf>
    <xf numFmtId="0" fontId="15" fillId="4" borderId="0" xfId="1" applyFont="1" applyFill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/>
    </xf>
    <xf numFmtId="43" fontId="21" fillId="4" borderId="0" xfId="1" applyNumberFormat="1" applyFont="1" applyFill="1" applyBorder="1" applyAlignment="1">
      <alignment horizontal="right"/>
    </xf>
  </cellXfs>
  <cellStyles count="34">
    <cellStyle name="Comma 2" xfId="2"/>
    <cellStyle name="Comma 2 2" xfId="3"/>
    <cellStyle name="Énfasis2 2" xfId="4"/>
    <cellStyle name="Incorrecto 2" xfId="5"/>
    <cellStyle name="Millares 11 2" xfId="6"/>
    <cellStyle name="Millares 2" xfId="7"/>
    <cellStyle name="Millares 2 2" xfId="8"/>
    <cellStyle name="Millares 2 2 2" xfId="9"/>
    <cellStyle name="Millares 2 3" xfId="10"/>
    <cellStyle name="Millares 3" xfId="11"/>
    <cellStyle name="Millares 4" xfId="12"/>
    <cellStyle name="Millares 5" xfId="13"/>
    <cellStyle name="Millares 6" xfId="14"/>
    <cellStyle name="Millares 7" xfId="15"/>
    <cellStyle name="Millares 8" xfId="16"/>
    <cellStyle name="Moneda 2" xfId="17"/>
    <cellStyle name="Normal" xfId="0" builtinId="0"/>
    <cellStyle name="Normal 13" xfId="18"/>
    <cellStyle name="Normal 2" xfId="19"/>
    <cellStyle name="Normal 2 10" xfId="20"/>
    <cellStyle name="Normal 2 2" xfId="21"/>
    <cellStyle name="Normal 2 2 2" xfId="22"/>
    <cellStyle name="Normal 2 3" xfId="23"/>
    <cellStyle name="Normal 2 4" xfId="1"/>
    <cellStyle name="Normal 3" xfId="24"/>
    <cellStyle name="Normal 3 2" xfId="25"/>
    <cellStyle name="Normal 38" xfId="26"/>
    <cellStyle name="Normal 39" xfId="27"/>
    <cellStyle name="Normal 4" xfId="28"/>
    <cellStyle name="Normal 4 2" xfId="29"/>
    <cellStyle name="Normal 5" xfId="30"/>
    <cellStyle name="Normal 6" xfId="31"/>
    <cellStyle name="Normal 8 4" xfId="32"/>
    <cellStyle name="Porcentaje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2962275</xdr:colOff>
      <xdr:row>1</xdr:row>
      <xdr:rowOff>95250</xdr:rowOff>
    </xdr:from>
    <xdr:to>
      <xdr:col>0</xdr:col>
      <xdr:colOff>2962275</xdr:colOff>
      <xdr:row>5</xdr:row>
      <xdr:rowOff>0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85750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57150</xdr:colOff>
      <xdr:row>0</xdr:row>
      <xdr:rowOff>133350</xdr:rowOff>
    </xdr:from>
    <xdr:to>
      <xdr:col>0</xdr:col>
      <xdr:colOff>895350</xdr:colOff>
      <xdr:row>5</xdr:row>
      <xdr:rowOff>123825</xdr:rowOff>
    </xdr:to>
    <xdr:pic>
      <xdr:nvPicPr>
        <xdr:cNvPr id="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8382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ACNOC%20-%20Formularios%20del%20Cierre%202023/3.%20Estados%20Financieros%20y%20Notas%20(15-01-202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SACNOC%20-%20Formularios%20del%20Cierre%202023/1%20Formularios%20de%20Cierre%20Anual%20-%20Enero%20a%20Diciemb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"/>
      <sheetName val="Flujo de Efectivo"/>
      <sheetName val="Cambio de Patrimonio"/>
      <sheetName val="Nota. 8. Efectivo"/>
      <sheetName val="Nota. 9. Porción Corriente CxC"/>
      <sheetName val="Nota. 10 Inventario de Consumo"/>
      <sheetName val="Nota. 11 Gastos Anticipados"/>
      <sheetName val="Nota. 12 Bienes de Uso Netos"/>
      <sheetName val="Nota. 13 Pasivos Corrientes"/>
      <sheetName val="Nota. 14 Pasivos no Corrientes"/>
      <sheetName val="15. Ejecución Presupuestaria"/>
      <sheetName val="16. Analisis de Ejecución Pres."/>
    </sheetNames>
    <sheetDataSet>
      <sheetData sheetId="0">
        <row r="14">
          <cell r="F14">
            <v>-21321542.32</v>
          </cell>
        </row>
        <row r="15">
          <cell r="F15">
            <v>5921778.0199999996</v>
          </cell>
        </row>
        <row r="16">
          <cell r="F16">
            <v>465911.46999999974</v>
          </cell>
        </row>
        <row r="21">
          <cell r="F21">
            <v>73707.859999999404</v>
          </cell>
        </row>
        <row r="29">
          <cell r="F29">
            <v>31869281.909999996</v>
          </cell>
        </row>
        <row r="30">
          <cell r="F30">
            <v>-1108013.2599999998</v>
          </cell>
        </row>
        <row r="31">
          <cell r="F31">
            <v>-97579.330000000075</v>
          </cell>
        </row>
        <row r="35">
          <cell r="F35">
            <v>5003377.8600000003</v>
          </cell>
        </row>
        <row r="36">
          <cell r="F36">
            <v>-765898.24000000209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Archivo"/>
      <sheetName val="Estado de Resultado"/>
      <sheetName val="Flujo de Efectivo"/>
      <sheetName val="Cambio de Patrimonio"/>
      <sheetName val="Datos Generales"/>
      <sheetName val="02-02 Conciliación Bancaria"/>
      <sheetName val="02-17 Estado de Mov. Bancarios"/>
      <sheetName val="02-18 Movimientos Ant. Fin."/>
      <sheetName val="02-19 a Arqueo de Caja"/>
      <sheetName val="02-19 b Arqueo de cheques"/>
      <sheetName val="02-22 Transf. Recibidas"/>
      <sheetName val="02-29 Deuda Administrativa"/>
      <sheetName val="02-30 Comparativo de Bienes."/>
      <sheetName val="02-31 Bienes p.f descargo"/>
      <sheetName val="02-32-Adq. Bienes para Transf.."/>
      <sheetName val="02-33 a Adq. de Inmuebles"/>
      <sheetName val="02-33 b Adq. Muebles e Intangib"/>
      <sheetName val="02-36-Cheques Ant. Fin."/>
      <sheetName val="02-37 Obras en Proceso"/>
      <sheetName val="02-43 Inv. de Bienes de Consumo"/>
      <sheetName val="02-40 Ejec. Captación Directa"/>
      <sheetName val="02-43 Inv. de Bienes de Con."/>
      <sheetName val="02-44 Bienes Inmuebles"/>
      <sheetName val="02-45 Inversiones Financ."/>
      <sheetName val="02-46 Propuesta Poliza 22-23"/>
      <sheetName val="02-46 Propuesta Poliza 23-24"/>
      <sheetName val="02-46 Propuesta de C x C"/>
      <sheetName val="02-46 Propuesta de Consumo (1)"/>
      <sheetName val="02-46 Propuesta de Consumo (2)"/>
      <sheetName val="02-47 Transf. Presidencia"/>
      <sheetName val="02-48 a Licencias de Software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03"/>
  <sheetViews>
    <sheetView showGridLines="0" tabSelected="1" workbookViewId="0">
      <selection activeCell="I12" sqref="I12"/>
    </sheetView>
  </sheetViews>
  <sheetFormatPr baseColWidth="10" defaultColWidth="14.42578125" defaultRowHeight="15" customHeight="1"/>
  <cols>
    <col min="1" max="1" width="73" style="3" customWidth="1"/>
    <col min="2" max="2" width="21.140625" style="3" customWidth="1"/>
    <col min="3" max="3" width="6" style="3" customWidth="1"/>
    <col min="4" max="4" width="22.140625" style="3" customWidth="1"/>
    <col min="5" max="5" width="10.7109375" style="3" customWidth="1"/>
    <col min="6" max="6" width="15.42578125" style="3" customWidth="1"/>
    <col min="7" max="7" width="10" style="3" customWidth="1"/>
    <col min="8" max="8" width="15.42578125" style="3" customWidth="1"/>
    <col min="9" max="22" width="10" style="3" customWidth="1"/>
    <col min="23" max="16384" width="14.42578125" style="3"/>
  </cols>
  <sheetData>
    <row r="2" spans="1:6">
      <c r="A2" s="1"/>
      <c r="B2" s="2"/>
      <c r="C2" s="1"/>
      <c r="D2" s="1"/>
      <c r="E2" s="1"/>
    </row>
    <row r="3" spans="1:6">
      <c r="A3" s="1"/>
      <c r="B3" s="2"/>
      <c r="C3" s="1"/>
      <c r="D3" s="1"/>
      <c r="E3" s="1"/>
    </row>
    <row r="4" spans="1:6">
      <c r="A4" s="1"/>
      <c r="B4" s="2"/>
      <c r="C4" s="1"/>
      <c r="D4" s="1"/>
      <c r="E4" s="1"/>
    </row>
    <row r="5" spans="1:6">
      <c r="A5" s="1"/>
      <c r="B5" s="2"/>
      <c r="C5" s="1"/>
      <c r="D5" s="1"/>
      <c r="E5" s="1"/>
    </row>
    <row r="6" spans="1:6">
      <c r="A6" s="1"/>
      <c r="B6" s="2"/>
      <c r="C6" s="1"/>
      <c r="D6" s="1"/>
      <c r="E6" s="1"/>
    </row>
    <row r="7" spans="1:6" s="6" customFormat="1" ht="28.5">
      <c r="A7" s="4" t="s">
        <v>0</v>
      </c>
      <c r="B7" s="5"/>
      <c r="C7" s="5"/>
      <c r="D7" s="5"/>
      <c r="E7" s="5"/>
      <c r="F7" s="5"/>
    </row>
    <row r="8" spans="1:6" s="6" customFormat="1" ht="28.5">
      <c r="A8" s="7" t="s">
        <v>1</v>
      </c>
      <c r="B8" s="7"/>
      <c r="C8" s="7"/>
      <c r="D8" s="7"/>
      <c r="E8" s="8"/>
    </row>
    <row r="9" spans="1:6" s="6" customFormat="1" ht="28.5">
      <c r="A9" s="9" t="s">
        <v>2</v>
      </c>
      <c r="B9" s="7"/>
      <c r="C9" s="7"/>
      <c r="D9" s="7"/>
      <c r="E9" s="8"/>
    </row>
    <row r="10" spans="1:6" s="6" customFormat="1" ht="16.5" customHeight="1">
      <c r="A10" s="10" t="s">
        <v>3</v>
      </c>
      <c r="B10" s="7"/>
      <c r="C10" s="7"/>
      <c r="D10" s="7"/>
      <c r="E10" s="8"/>
    </row>
    <row r="11" spans="1:6" ht="26.25" customHeight="1">
      <c r="A11" s="11"/>
      <c r="B11" s="2"/>
      <c r="C11" s="1"/>
      <c r="D11" s="1"/>
      <c r="E11" s="1"/>
    </row>
    <row r="12" spans="1:6" s="15" customFormat="1" ht="27" customHeight="1">
      <c r="A12" s="12"/>
      <c r="B12" s="13">
        <v>2023</v>
      </c>
      <c r="C12" s="14"/>
      <c r="D12" s="13">
        <v>2022</v>
      </c>
      <c r="E12" s="14"/>
    </row>
    <row r="13" spans="1:6" s="15" customFormat="1" ht="27" customHeight="1">
      <c r="A13" s="12" t="s">
        <v>4</v>
      </c>
      <c r="B13" s="16"/>
      <c r="C13" s="14"/>
      <c r="D13" s="14"/>
      <c r="E13" s="14"/>
    </row>
    <row r="14" spans="1:6" s="15" customFormat="1" ht="27" customHeight="1">
      <c r="A14" s="17" t="s">
        <v>5</v>
      </c>
      <c r="B14" s="18">
        <f>++'[1]Balance General'!F14</f>
        <v>-21321542.32</v>
      </c>
      <c r="C14" s="19"/>
      <c r="D14" s="18">
        <v>24909742.489999998</v>
      </c>
      <c r="E14" s="14"/>
    </row>
    <row r="15" spans="1:6" s="15" customFormat="1" ht="15.75">
      <c r="A15" s="17" t="s">
        <v>6</v>
      </c>
      <c r="B15" s="18">
        <f>+'[1]Balance General'!F15</f>
        <v>5921778.0199999996</v>
      </c>
      <c r="C15" s="19"/>
      <c r="D15" s="18">
        <v>7410850.7000000002</v>
      </c>
      <c r="E15" s="14"/>
    </row>
    <row r="16" spans="1:6" s="15" customFormat="1" ht="27" customHeight="1">
      <c r="A16" s="17" t="s">
        <v>7</v>
      </c>
      <c r="B16" s="18">
        <f>+'[1]Balance General'!F16</f>
        <v>465911.46999999974</v>
      </c>
      <c r="C16" s="19"/>
      <c r="D16" s="18">
        <v>880899.25</v>
      </c>
      <c r="E16" s="14"/>
    </row>
    <row r="17" spans="1:8" s="15" customFormat="1" ht="27" customHeight="1">
      <c r="A17" s="17" t="s">
        <v>8</v>
      </c>
      <c r="B17" s="18">
        <v>-5283052.26</v>
      </c>
      <c r="C17" s="19"/>
      <c r="D17" s="20">
        <v>-5089830.9000000004</v>
      </c>
      <c r="E17" s="14"/>
      <c r="F17" s="21"/>
    </row>
    <row r="18" spans="1:8" s="15" customFormat="1" ht="27" customHeight="1">
      <c r="A18" s="17" t="s">
        <v>9</v>
      </c>
      <c r="B18" s="18">
        <v>0</v>
      </c>
      <c r="C18" s="19"/>
      <c r="D18" s="18">
        <v>0</v>
      </c>
      <c r="E18" s="14"/>
    </row>
    <row r="19" spans="1:8" s="15" customFormat="1" ht="27" customHeight="1">
      <c r="A19" s="17" t="s">
        <v>10</v>
      </c>
      <c r="B19" s="18">
        <f>++'[1]Balance General'!F29</f>
        <v>31869281.909999996</v>
      </c>
      <c r="C19" s="19"/>
      <c r="D19" s="18">
        <v>9733901.9600000009</v>
      </c>
      <c r="E19" s="14"/>
    </row>
    <row r="20" spans="1:8" s="15" customFormat="1" ht="27" customHeight="1">
      <c r="A20" s="17" t="s">
        <v>11</v>
      </c>
      <c r="B20" s="18">
        <f>-+'[1]Balance General'!F30</f>
        <v>1108013.2599999998</v>
      </c>
      <c r="C20" s="19"/>
      <c r="D20" s="18">
        <v>8594001.9100000001</v>
      </c>
      <c r="E20" s="14"/>
    </row>
    <row r="21" spans="1:8" s="15" customFormat="1" ht="15.75">
      <c r="A21" s="17" t="s">
        <v>12</v>
      </c>
      <c r="B21" s="18">
        <f>-+'[1]Balance General'!F31</f>
        <v>97579.330000000075</v>
      </c>
      <c r="C21" s="19"/>
      <c r="D21" s="18">
        <v>1202700.8600000001</v>
      </c>
      <c r="E21" s="14"/>
      <c r="H21" s="22">
        <v>0</v>
      </c>
    </row>
    <row r="22" spans="1:8" s="15" customFormat="1" ht="15.75" customHeight="1">
      <c r="A22" s="23" t="s">
        <v>13</v>
      </c>
      <c r="B22" s="18">
        <f>+'[1]Balance General'!F35</f>
        <v>5003377.8600000003</v>
      </c>
      <c r="C22" s="19"/>
      <c r="D22" s="18">
        <v>-834876.22</v>
      </c>
      <c r="E22" s="14"/>
    </row>
    <row r="23" spans="1:8" s="15" customFormat="1" ht="15.75" customHeight="1">
      <c r="A23" s="23" t="s">
        <v>14</v>
      </c>
      <c r="B23" s="18">
        <f>-+'[1]Balance General'!F36</f>
        <v>765898.24000000209</v>
      </c>
      <c r="C23" s="19"/>
      <c r="D23" s="18">
        <v>170664.19</v>
      </c>
      <c r="E23" s="14"/>
    </row>
    <row r="24" spans="1:8" s="15" customFormat="1" ht="15.75" customHeight="1">
      <c r="A24" s="17"/>
      <c r="B24" s="18">
        <v>0</v>
      </c>
      <c r="C24" s="19"/>
      <c r="D24" s="18">
        <v>0</v>
      </c>
      <c r="E24" s="14"/>
    </row>
    <row r="25" spans="1:8" s="15" customFormat="1" ht="15.75" customHeight="1" thickBot="1">
      <c r="A25" s="24" t="s">
        <v>15</v>
      </c>
      <c r="B25" s="25">
        <f>SUM(B14:B24)</f>
        <v>18627245.509999994</v>
      </c>
      <c r="C25" s="19"/>
      <c r="D25" s="25">
        <f>SUM(D14:D24)</f>
        <v>46978054.239999995</v>
      </c>
      <c r="E25" s="14"/>
    </row>
    <row r="26" spans="1:8" s="15" customFormat="1" ht="15.75" customHeight="1" thickTop="1">
      <c r="A26" s="24"/>
      <c r="B26" s="26"/>
      <c r="C26" s="19"/>
      <c r="D26" s="26"/>
      <c r="E26" s="14"/>
    </row>
    <row r="27" spans="1:8" s="15" customFormat="1" ht="15.75" customHeight="1">
      <c r="A27" s="24"/>
      <c r="B27" s="26"/>
      <c r="C27" s="19"/>
      <c r="D27" s="26"/>
      <c r="E27" s="14"/>
    </row>
    <row r="28" spans="1:8" s="15" customFormat="1" ht="15.75" customHeight="1">
      <c r="A28" s="24" t="s">
        <v>16</v>
      </c>
      <c r="B28" s="27"/>
      <c r="C28" s="19"/>
      <c r="D28" s="27"/>
      <c r="E28" s="14"/>
    </row>
    <row r="29" spans="1:8" s="15" customFormat="1" ht="15.75" customHeight="1">
      <c r="A29" s="17" t="s">
        <v>17</v>
      </c>
      <c r="B29" s="28">
        <f>+'[1]Balance General'!F21</f>
        <v>73707.859999999404</v>
      </c>
      <c r="C29" s="19"/>
      <c r="D29" s="18">
        <v>-25002336.16</v>
      </c>
      <c r="E29" s="14"/>
    </row>
    <row r="30" spans="1:8" s="15" customFormat="1" ht="15.75" customHeight="1">
      <c r="A30" s="17" t="s">
        <v>18</v>
      </c>
      <c r="B30" s="28">
        <v>0</v>
      </c>
      <c r="C30" s="19"/>
      <c r="D30" s="28">
        <v>0</v>
      </c>
      <c r="E30" s="14"/>
    </row>
    <row r="31" spans="1:8" s="15" customFormat="1" ht="15.75" customHeight="1" thickBot="1">
      <c r="A31" s="24" t="s">
        <v>19</v>
      </c>
      <c r="B31" s="25">
        <f>SUM(B29:B30)</f>
        <v>73707.859999999404</v>
      </c>
      <c r="C31" s="19"/>
      <c r="D31" s="25">
        <f>SUM(D29:D30)</f>
        <v>-25002336.16</v>
      </c>
      <c r="E31" s="14"/>
    </row>
    <row r="32" spans="1:8" s="15" customFormat="1" ht="15.75" customHeight="1" thickTop="1">
      <c r="A32" s="24"/>
      <c r="B32" s="26"/>
      <c r="C32" s="19"/>
      <c r="D32" s="26"/>
      <c r="E32" s="14"/>
    </row>
    <row r="33" spans="1:5" s="15" customFormat="1" ht="15.75" customHeight="1">
      <c r="A33" s="24"/>
      <c r="B33" s="26"/>
      <c r="C33" s="19"/>
      <c r="D33" s="26"/>
      <c r="E33" s="14"/>
    </row>
    <row r="34" spans="1:5" s="15" customFormat="1" ht="15.75" customHeight="1">
      <c r="A34" s="24" t="s">
        <v>20</v>
      </c>
      <c r="B34" s="27"/>
      <c r="C34" s="19"/>
      <c r="D34" s="27"/>
      <c r="E34" s="14"/>
    </row>
    <row r="35" spans="1:5" s="15" customFormat="1" ht="15.75" customHeight="1">
      <c r="A35" s="17" t="s">
        <v>21</v>
      </c>
      <c r="B35" s="28">
        <v>0</v>
      </c>
      <c r="C35" s="19"/>
      <c r="D35" s="28">
        <v>0</v>
      </c>
      <c r="E35" s="14"/>
    </row>
    <row r="36" spans="1:5" s="15" customFormat="1" ht="15.75" customHeight="1" thickBot="1">
      <c r="A36" s="24" t="s">
        <v>22</v>
      </c>
      <c r="B36" s="25">
        <v>0</v>
      </c>
      <c r="C36" s="19"/>
      <c r="D36" s="25">
        <v>0</v>
      </c>
      <c r="E36" s="14"/>
    </row>
    <row r="37" spans="1:5" s="15" customFormat="1" ht="15.75" customHeight="1" thickTop="1">
      <c r="A37" s="17"/>
      <c r="B37" s="29"/>
      <c r="C37" s="19"/>
      <c r="D37" s="29"/>
      <c r="E37" s="14"/>
    </row>
    <row r="38" spans="1:5" s="15" customFormat="1" ht="15.75" customHeight="1">
      <c r="A38" s="24"/>
      <c r="B38" s="26"/>
      <c r="C38" s="19"/>
      <c r="D38" s="26"/>
      <c r="E38" s="14"/>
    </row>
    <row r="39" spans="1:5" s="15" customFormat="1" ht="15.75" customHeight="1">
      <c r="A39" s="24" t="s">
        <v>23</v>
      </c>
      <c r="B39" s="30">
        <v>19235913.919999994</v>
      </c>
      <c r="C39" s="30"/>
      <c r="D39" s="30">
        <v>21975718.079999994</v>
      </c>
      <c r="E39" s="31"/>
    </row>
    <row r="40" spans="1:5" s="15" customFormat="1" ht="15.75" customHeight="1">
      <c r="A40" s="17"/>
      <c r="B40" s="28"/>
      <c r="C40" s="19"/>
      <c r="D40" s="28"/>
      <c r="E40" s="14"/>
    </row>
    <row r="41" spans="1:5" s="15" customFormat="1" ht="15.75" customHeight="1">
      <c r="A41" s="17"/>
      <c r="B41" s="28"/>
      <c r="C41" s="19"/>
      <c r="D41" s="28"/>
      <c r="E41" s="14"/>
    </row>
    <row r="42" spans="1:5" s="15" customFormat="1" ht="15.75" customHeight="1">
      <c r="A42" s="17" t="s">
        <v>24</v>
      </c>
      <c r="B42" s="29">
        <f>+D43</f>
        <v>78938867.280000001</v>
      </c>
      <c r="C42" s="19"/>
      <c r="D42" s="29">
        <v>56963149.200000003</v>
      </c>
      <c r="E42" s="14"/>
    </row>
    <row r="43" spans="1:5" s="15" customFormat="1" ht="15.75" customHeight="1">
      <c r="A43" s="24" t="s">
        <v>25</v>
      </c>
      <c r="B43" s="32">
        <f>SUM(B39:B42)</f>
        <v>98174781.199999988</v>
      </c>
      <c r="C43" s="19"/>
      <c r="D43" s="32">
        <f>+D39+D42</f>
        <v>78938867.280000001</v>
      </c>
      <c r="E43" s="14"/>
    </row>
    <row r="44" spans="1:5" s="15" customFormat="1" ht="15.75" customHeight="1">
      <c r="A44" s="24"/>
      <c r="B44" s="33"/>
      <c r="C44" s="34"/>
      <c r="D44" s="34"/>
      <c r="E44" s="35"/>
    </row>
    <row r="45" spans="1:5" s="15" customFormat="1" ht="15.75" customHeight="1">
      <c r="A45" s="24"/>
      <c r="B45" s="18"/>
      <c r="C45" s="34"/>
      <c r="D45" s="34"/>
      <c r="E45" s="35"/>
    </row>
    <row r="46" spans="1:5" s="15" customFormat="1" ht="15.75" customHeight="1">
      <c r="A46" s="24"/>
      <c r="B46" s="21"/>
      <c r="C46" s="34"/>
      <c r="D46" s="34"/>
      <c r="E46" s="35"/>
    </row>
    <row r="47" spans="1:5" s="15" customFormat="1" ht="15.75" customHeight="1">
      <c r="A47" s="24"/>
      <c r="B47" s="33"/>
      <c r="C47" s="34"/>
      <c r="D47" s="34"/>
      <c r="E47" s="35"/>
    </row>
    <row r="48" spans="1:5" s="15" customFormat="1" ht="15.75" customHeight="1">
      <c r="A48" s="24"/>
      <c r="B48" s="36"/>
      <c r="C48" s="19"/>
      <c r="D48" s="37"/>
      <c r="E48" s="14"/>
    </row>
    <row r="49" spans="1:5" s="15" customFormat="1" ht="15.75" customHeight="1">
      <c r="A49" s="14"/>
      <c r="B49" s="38"/>
      <c r="C49" s="19"/>
      <c r="D49" s="38"/>
      <c r="E49" s="14"/>
    </row>
    <row r="50" spans="1:5" s="15" customFormat="1" ht="15.75" customHeight="1">
      <c r="A50" s="39" t="s">
        <v>26</v>
      </c>
      <c r="B50" s="40" t="s">
        <v>27</v>
      </c>
      <c r="C50" s="40"/>
      <c r="D50" s="40"/>
      <c r="E50" s="14"/>
    </row>
    <row r="51" spans="1:5" s="15" customFormat="1" ht="15.75" customHeight="1">
      <c r="A51" s="41" t="s">
        <v>28</v>
      </c>
      <c r="B51" s="42" t="s">
        <v>29</v>
      </c>
      <c r="C51" s="42"/>
      <c r="D51" s="42"/>
      <c r="E51" s="14"/>
    </row>
    <row r="52" spans="1:5" s="15" customFormat="1" ht="15.75" customHeight="1">
      <c r="A52" s="39" t="s">
        <v>30</v>
      </c>
      <c r="B52" s="40" t="s">
        <v>31</v>
      </c>
      <c r="C52" s="40"/>
      <c r="D52" s="40"/>
      <c r="E52" s="14"/>
    </row>
    <row r="53" spans="1:5" ht="15.75" customHeight="1">
      <c r="A53" s="1"/>
      <c r="B53" s="43"/>
      <c r="C53" s="1"/>
      <c r="D53" s="1"/>
      <c r="E53" s="1"/>
    </row>
    <row r="54" spans="1:5" ht="15.75" customHeight="1"/>
    <row r="55" spans="1:5" ht="15.75" customHeight="1"/>
    <row r="56" spans="1:5" ht="15.75" customHeight="1"/>
    <row r="57" spans="1:5" ht="15.75" customHeight="1"/>
    <row r="58" spans="1:5" ht="15.75" customHeight="1"/>
    <row r="59" spans="1:5" ht="15.75" customHeight="1"/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">
    <mergeCell ref="B50:D50"/>
    <mergeCell ref="B51:D51"/>
    <mergeCell ref="B52:D52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Brito de Gonzalez</dc:creator>
  <cp:lastModifiedBy>Maria Brito de Gonzalez</cp:lastModifiedBy>
  <dcterms:created xsi:type="dcterms:W3CDTF">2024-01-17T18:33:46Z</dcterms:created>
  <dcterms:modified xsi:type="dcterms:W3CDTF">2024-01-17T18:36:34Z</dcterms:modified>
</cp:coreProperties>
</file>