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esktop\Documentos finazas 2022\"/>
    </mc:Choice>
  </mc:AlternateContent>
  <xr:revisionPtr revIDLastSave="0" documentId="8_{FCF8DEDA-95D6-4938-ACAF-6645249ED7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G-Oct. 22" sheetId="36" r:id="rId1"/>
  </sheets>
  <definedNames>
    <definedName name="_xlnm.Print_Area" localSheetId="0">'BG-Oct. 22'!$A$4:$G$80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36" l="1"/>
  <c r="E17" i="36"/>
  <c r="F68" i="36"/>
  <c r="F58" i="36"/>
  <c r="F60" i="36" s="1"/>
  <c r="F70" i="36" s="1"/>
  <c r="E58" i="36"/>
  <c r="E52" i="36"/>
  <c r="F27" i="36"/>
  <c r="E27" i="36"/>
  <c r="F17" i="36"/>
  <c r="F29" i="36" s="1"/>
  <c r="E60" i="36" l="1"/>
  <c r="E29" i="36"/>
  <c r="E64" i="36" l="1"/>
  <c r="E68" i="36" s="1"/>
  <c r="E70" i="36" s="1"/>
  <c r="E72" i="36" s="1"/>
</calcChain>
</file>

<file path=xl/sharedStrings.xml><?xml version="1.0" encoding="utf-8"?>
<sst xmlns="http://schemas.openxmlformats.org/spreadsheetml/2006/main" count="74" uniqueCount="71">
  <si>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</si>
  <si>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</si>
  <si>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</si>
  <si>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</si>
  <si>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</si>
  <si>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</si>
  <si>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</si>
  <si>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</si>
  <si>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</si>
  <si>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</si>
  <si>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</si>
  <si>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</si>
  <si>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</si>
  <si>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</si>
  <si>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</si>
  <si>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</si>
  <si>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</si>
  <si>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</si>
  <si>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</si>
  <si>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</si>
  <si>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</si>
  <si>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</si>
  <si>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</si>
  <si>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</si>
  <si>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</si>
  <si>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</si>
  <si>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</si>
  <si>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</si>
  <si>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</si>
  <si>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</si>
  <si>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</si>
  <si>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</si>
  <si>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</si>
  <si>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</si>
  <si>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</si>
  <si>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</si>
  <si>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</si>
  <si>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</si>
  <si>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</si>
  <si>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</si>
  <si>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</si>
  <si>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</si>
  <si>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</si>
  <si>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</si>
  <si>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</si>
  <si>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</si>
  <si>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</si>
  <si>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</si>
  <si>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</si>
  <si>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</si>
  <si>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</si>
  <si>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</si>
  <si>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</si>
  <si>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</si>
  <si>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</si>
  <si>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</si>
  <si>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</si>
  <si>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</si>
  <si>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</si>
  <si>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</si>
  <si>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</si>
  <si>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</si>
  <si>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</si>
  <si>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r>
      <t xml:space="preserve"> </t>
    </r>
    <r>
      <rPr>
        <b/>
        <sz val="18"/>
        <color indexed="8"/>
        <rFont val="Times New Roman"/>
        <family val="1"/>
      </rPr>
      <t xml:space="preserve"> Lic. Francisco De Leon</t>
    </r>
  </si>
  <si>
    <r>
      <t xml:space="preserve">  </t>
    </r>
    <r>
      <rPr>
        <b/>
        <sz val="18"/>
        <color indexed="8"/>
        <rFont val="Times New Roman"/>
        <family val="1"/>
      </rPr>
      <t xml:space="preserve">  Enc. Contabilidad</t>
    </r>
  </si>
  <si>
    <t>Lic. Juan De Dios Duran</t>
  </si>
  <si>
    <t xml:space="preserve">     Director Financiero</t>
  </si>
  <si>
    <t>Cuentas por Pagar a Largo Plazo:</t>
  </si>
  <si>
    <t>Cuentas por Pagar Honorarios</t>
  </si>
  <si>
    <t>Cuentas por Pagar Notarizaciones y Gastos de Representacion</t>
  </si>
  <si>
    <t>AL 31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</si>
</sst>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/>
    <xf numFmtId="43" fontId="2" fillId="2" borderId="0" xfId="1" applyFont="1" applyFill="1" applyBorder="1"/>
    <xf numFmtId="0" fontId="2" fillId="0" borderId="0" xfId="0" applyFont="1"/>
    <xf numFmtId="4" fontId="2" fillId="2" borderId="0" xfId="0" applyNumberFormat="1" applyFont="1" applyFill="1"/>
    <xf numFmtId="43" fontId="2" fillId="2" borderId="0" xfId="0" applyNumberFormat="1" applyFont="1" applyFill="1"/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8" fillId="2" borderId="0" xfId="0" applyFont="1" applyFill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Alignment="1">
      <alignment horizontal="center"/>
    </xf>
    <xf numFmtId="0" fontId="8" fillId="2" borderId="0" xfId="0" applyFont="1" applyFill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indent="3"/>
    </xf>
    <xf numFmtId="0" fontId="7" fillId="2" borderId="0" xfId="0" applyFont="1" applyFill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Alignment="1">
      <alignment horizontal="left" indent="3"/>
    </xf>
    <xf numFmtId="0" fontId="7" fillId="2" borderId="0" xfId="0" applyFont="1" applyFill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Alignment="1">
      <alignment horizontal="right"/>
    </xf>
    <xf numFmtId="43" fontId="7" fillId="2" borderId="0" xfId="0" applyNumberFormat="1" applyFont="1" applyFill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left" indent="5"/>
    </xf>
    <xf numFmtId="0" fontId="7" fillId="2" borderId="0" xfId="0" applyFont="1" applyFill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4" fontId="7" fillId="2" borderId="0" xfId="0" applyNumberFormat="1" applyFont="1" applyFill="1" applyAlignment="1">
      <alignment horizontal="left" indent="1"/>
    </xf>
    <xf numFmtId="166" fontId="7" fillId="2" borderId="0" xfId="0" applyNumberFormat="1" applyFont="1" applyFill="1" applyAlignment="1">
      <alignment horizontal="center"/>
    </xf>
    <xf numFmtId="4" fontId="10" fillId="3" borderId="0" xfId="0" applyNumberFormat="1" applyFont="1" applyFill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 vertical="top"/>
    </xf>
    <xf numFmtId="4" fontId="10" fillId="2" borderId="0" xfId="0" applyNumberFormat="1" applyFont="1" applyFill="1"/>
    <xf numFmtId="43" fontId="7" fillId="2" borderId="0" xfId="1" applyFont="1" applyFill="1" applyBorder="1" applyAlignment="1">
      <alignment horizontal="left" indent="5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2" fillId="2" borderId="0" xfId="0" applyNumberFormat="1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7C4B894A-E38E-4BBA-A34E-29BD067B425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D5FF5358-1C5A-478C-B798-E8002B8A514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3D44055E-9013-4855-ACE8-D5787786957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2F1B155A-A9AE-4D6F-B6E7-BFF301B3619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3F5FA6BC-BEC0-4CFC-B553-14E0A235B78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DCDFA57B-553C-48A7-8AD6-9DCF8DAC7C4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CE58A533-B614-43B9-9663-2ADA666D04F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67080D8A-C790-4C65-8C49-FBD8F4D1A8C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8787B6C8-18E3-4F21-8891-840DF2632B2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1FEC809B-F641-451E-A4F5-CB9BFF8CBFF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8719D424-A1BF-46EE-B01D-D7B2E09E8EF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50E4176A-1590-4942-9DE1-F25F1802933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BD3FC347-C977-4695-8B44-1F6201FAB2F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330D3FA7-E654-461B-B3C8-3B3EBF94B23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B3693BE0-AD70-4F40-949B-0939F4A9E2E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555C14A6-96CC-4341-8603-99AE1FE1BC9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EFB6506A-F372-4328-9572-64AE045B219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62BED4B0-8BC1-4193-ABB4-F223F6F0C2F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A6E7E0B9-617F-4B7F-ABD3-2A4866B872C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901B0757-65DE-4BA8-850D-10203B2914D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85F76DC2-3D65-40D8-8DB4-88A23127FEE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B4D31FC1-E68C-430C-9B51-1CF12FCA507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A68D9289-699B-4912-AA99-211B68B5C4A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8E40C70C-E2C8-43BD-A840-8274E9FC6B1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104DCCC7-9EF9-4199-82FF-DE41A88E39D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B3D87D4E-8BA8-4F74-B341-107B104C162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53E164E8-C03A-4096-A308-F103DC15981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2B7DD9AA-E5D0-4487-8E5B-4D5A948EB6B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3B0709ED-AFC6-47AA-BEE9-B20CBB42CF1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F50378B5-0E68-4311-83F5-DE5001204F8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6C0C9BBB-EE0C-40DC-B46B-F0800396639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6B5B36E3-15A3-4B9E-8E27-EA3AEA2A681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69103772-D2DF-4FA1-8ADD-C5BC08DFAFC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AFDEA9B2-A03C-4400-9802-5BDB661515D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E9E11636-050A-4B2F-AE77-93835920B67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AD7558C9-53E1-49E5-AE72-08F13B34C5D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25BC360A-B49A-435D-9884-446F973AFD9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740438EF-103D-4449-BC1A-FA2F30462B6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CF14E5C1-1D8D-41C1-843D-E0C795FED49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403F0CC0-766A-451A-ADE8-D32805292A6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25319990-1382-4F66-A6C5-5235DE850EA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62AED361-5DA3-4621-93D3-886B8D51716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39F90C8A-6C10-472A-83F3-5D8EC6A1F5F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6EA6CBE3-39A1-4F21-88BB-D35A0DEE6BF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72FF14B1-1A0F-4172-A1CF-275F028C9DC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87F417B6-7717-44AB-81F0-A25383B6322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2A1A6094-EF26-46E8-8A09-505675F7209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8FC544A2-E701-4110-AC42-242EF91CDE1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4965D76D-8C81-41CF-9137-CBD564A0B46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0C219941-82E5-40E5-8405-06A3C49D1B9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74E6E8D7-FFED-4C48-8761-F0674E5647D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56835700-DAD7-4132-B9F2-136F3DD61D0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D963AD40-864D-4159-9B6A-4CAD4E87206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9ECF8907-C7DD-4FB1-AA92-8D1D8CA64C5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5A684E9B-D90E-4579-86A9-405EC66C59C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7919BE0E-5072-4283-BBE4-D522B530A32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AB1CE0CD-A0F4-41B6-B02A-761A10CC65C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BB6F65AA-F5DD-4831-8459-AE4C78A5302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C53218CF-D481-402A-8D69-4F5575DA59F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364E0071-DB73-4CC3-B0C7-8DF41332912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7780E385-812C-494E-BA40-19C2A6808E0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42975042-CE4B-485B-8C29-FD1ECC750D5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E0FC45A2-C4C3-4430-A90C-51EA059287A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FD46A2FC-E3BB-4980-8346-66A0647322E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1ADD6BF5-F83E-4EDE-85A5-68676E79A27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1E5BCBCC-5A59-49B8-BAD2-79A6760965F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CF609431-366D-4B26-97F3-6C29A96156E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E2A9401E-D5B8-439B-BF0C-5E448A74A46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058EE6A9-8839-4579-877D-EB93451E4F1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366557F8-AEA8-4551-991F-25C6277788E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2D543FF5-B742-46A1-B2FD-D474CDFECDD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40086C84-DA48-42F2-809F-CE5CD7D7A78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51A9706B-4B63-49E4-993F-7E59A7B3529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A565D7E9-3FDF-4497-B93A-A88387B613A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DA406E44-2BAC-41E0-8A25-D0634F2444E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C16937FB-C0B2-46E6-980E-EA1DC39127A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3EA339D4-4915-4418-908E-25F9664EA59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EB08AEB1-08AF-4143-81F6-EDEAF00CA14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6C7F510D-97BB-4EF6-BEC3-4EAFEE2EE87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BDE566EE-D451-46BB-BC52-61C90C90D47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294C46EC-1911-47D0-BCB4-C3F7BCEC2FF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1581513F-8D1F-4DC8-B6C9-DC3F0D45FE0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CD600141-747C-44FA-AEE9-86E13AA6F47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C7101A89-9E6D-4E53-85ED-FCC8E894CDE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E5E36D6A-9321-4B36-897E-A01FB17081E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26D69EDE-78E3-46F5-AB9F-CD7BBF6CE0F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08D05482-B775-45A7-B3A1-32B8210E78B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32E59781-F3A9-468C-90FC-1568D853D43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911504B0-D893-4D59-B348-5C615C6CF92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B8FF966D-8B1B-4E7F-B4D0-6C65E09E77A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C2841B88-6BC6-4003-ABAA-A037DB2D632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2D36E1B1-95E8-441B-9380-FD6A98D7DEE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46C5FCE6-E950-4299-8DF1-3C2D3519926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6411C6D8-8786-4C68-9ADB-94CEAB7AC81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A9B27DBF-C98E-4D2B-87BC-32C914A76B7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ECD01141-1E36-4665-AE89-C7709726A7C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FD4CE1D3-34F7-45F7-85BB-DCB0CF4A904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0FAF7C66-3C1B-4BC0-A160-103ACB2CD32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F6F6532C-2201-4BFA-B96D-5E84DB0483A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E68D1E54-8A0A-441D-9A4D-0F9A5AD5467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D5F1AE0E-D03D-418E-A54C-382466135EE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D77A2DBD-5EF5-437C-AC33-E0612056774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53BE1580-F960-4C93-813F-4EEEC66D710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36F57C0F-9AD7-48AE-BAC6-C8DC3AC9D6E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A6FAFD11-A05E-425E-B681-9DD89B40E3B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EB9B744D-1CA7-4061-9CCB-DC97679BDB2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2D8069E1-5487-4360-9615-26F5BB1B809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A9A89ABA-36C6-430C-BF56-A4C23355D01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DD806574-16FE-4864-B960-5B9BD40FB5C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05A9EE45-69C6-45F7-8976-93BB2295455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11BB224F-0911-4239-944C-5B2C54BF374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6B5EB696-159B-44B7-A8CB-455501278C2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0D87D7FB-4790-4B57-B953-015CBEFD90E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DC39C3DB-DCEC-4CE7-B6CE-942AAE12C6E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87C1017A-449C-4BC9-B118-B179CFD7F7B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80E0F2C2-72AC-4321-ACDB-F944AE299BB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B5EB8D21-6D26-4C7A-9F5D-0B22C8152EF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4A25DB55-2188-46C8-AF84-C4D12D52562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CAABA883-1202-4CFE-ABA8-4ADCD29D21C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FBE1F6AB-B701-4CD1-968B-9F7141EB6B5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3B687157-49FD-42FC-AB95-8E69A11688D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2DCA449F-2E26-45C6-8002-ED30AD236E2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1651256B-FA83-4827-8D02-22652AB5DB4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DF7259F3-E833-424A-8CDC-5EF4E7FE012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447257CE-2C60-424F-85C1-4C8866BC596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9E00294D-5ECC-4B28-B3F9-F788BF8ACF4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E1F38A10-9A15-4D66-B74D-68B3F6D164A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961B8177-3A2D-4D37-B364-E58E4FA04B4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C2B11C84-C84A-40A2-A225-90325CA934A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B429CE1B-7058-4D78-94E8-1CBE416C6A1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F4420BB7-E560-473D-8A78-7A9D5CB9668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31CF109B-B69C-4713-A1A5-A0A2F9B7D3A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394B45C3-F3D8-4C0F-9E15-B5F2F241139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B04848D2-FB51-4C51-8BD3-F1A58E84722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C9D457E4-E3B7-4310-B5B8-B560BA8D25E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1F25B117-AE01-489D-9A37-E7D0CA2BED8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6077F494-0F93-47CB-9175-6DF45279E60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A232D39B-C5C4-439E-94DD-2932D8BD795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F58DC353-EB83-47D2-BF1D-B15EFA6E69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2C1B3E76-356C-4EEF-AEEA-D16C594C3EA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4C3AF5C9-12AB-453E-8C31-A24C5A29A19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C3A3998C-ABC9-4AA2-90E5-C01723BD26F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64740C48-06BF-4518-89E9-604CCC3146E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7B26053F-1BC2-4B0C-9494-DCE57A546C4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A1A8DFAC-3A4D-4AAB-BF86-F5FCE3AF7ED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DE003AD5-DCF6-4EB9-A108-CFBB084D405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A0A7FDCB-8A51-41B8-8BA4-34ACFF2CB86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E259DE98-F758-4498-952A-60298D9F6AA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F243B0A6-84FD-424D-BB2D-6DFB87AB434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EC8E813C-FD6F-4CA7-B727-B0D3DA24608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B879BA56-8870-4FD3-B9D8-B80A9539DBF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972D77D6-60AF-4CAD-A2FD-CBDCC073B4F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28EA92D0-E2FD-4827-9A2B-75FFCC779A1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BA4F489C-4DD3-4FA6-8F36-739F53311CF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AF289812-5DD6-47B0-8D2A-131B00CC9C7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621D0777-2C86-49E7-ABDD-2DE311C9BD7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FDCE35D6-026A-4A46-A61E-3F84084301D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F74DB99D-4F82-4A27-BF56-9674120A435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E39B7DE2-AC49-401B-AFD8-36F2E1B4775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85362EFE-D024-4BB6-8C02-D084D23A920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0DDC3CC9-20D2-4923-B36E-68EB1670FAB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E3871034-D5C4-4C0A-BEC1-AD6860D0D0B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C9EAE14D-1E84-4C56-A560-699B6B07A4C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1C252387-813C-49F8-A6B4-449B6FAB547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3294CCF4-BFEE-4F5F-9D53-5CB657750B6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5ECA4FE9-3ABE-4852-83D5-03505364414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B2057BDD-2B6B-4EFF-8888-65943DFB481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D4646B53-9CF8-46CD-B1AB-C0D6D15986E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2F9566E3-D399-4A99-9DCA-F14BAF45A0B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5E4DC111-44D9-4ED3-AEA7-3DE9C54FF2A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55BD7944-F1DE-45E1-8DFD-C3A91BF4C7F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3A453F10-A0CC-4069-A0B4-B7550359DDD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B744EB7B-3807-4EEB-9362-4A7562BFC74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1C20F244-4B6A-4093-B959-617FEF99A4F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B97665F2-1169-47C4-A74B-DE6CF809725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E5A6ABAD-892C-4AF6-91EF-57F3422918A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FF91D08D-7059-4960-AF89-5E3200CDB81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E7727D3B-1876-40AC-8A62-9127543A11C2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89489708-5B05-4144-B82C-66E7940E8F5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2AB9687E-EE5F-4540-A342-B1BAD1BED48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53A20EE7-322A-45BA-9360-74493760EF3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98B5D281-3CF6-47CC-892D-AC1A88EEA14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C653EE55-FCD3-4B9E-B03F-E76CA20A862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E71CEC3B-A212-436D-81CF-A26A7C814D1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C180BAB1-FC49-4469-A01B-A1B403855C2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7DE7A0EA-AF20-4DD8-9C61-3D1AC253785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B2790B83-B34C-411C-B625-7F19B34E02B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E9C38622-0300-40C1-A33B-4029419D931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EC205A00-E2C4-407D-9B92-48FC8E78BA3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16793DBA-AA87-4701-ABBB-0C7E27EE76F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D0D4A320-122B-4C3C-912C-6D528D9227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8E74016F-CFF3-49D1-AF6F-BB5009B759E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02A9348E-2E4A-47F6-AD09-8A829DC580D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F5F13BC1-896D-40F3-84FA-0A89BF6506E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8B532DF4-4B60-49DA-A863-39E549F8307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D03549D3-2205-4CE1-9C7B-E003110C439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FBC9770A-6B50-4ED0-978E-9DE38C1519B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EB4C6F41-281E-47C4-9ADB-8A9EB0232E9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13D7EF45-A24E-43D2-A59A-9898A38202A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4B637DF8-5ADC-4DF7-8118-B8B49181184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F744C923-0CBC-4C56-B12C-48935A56769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44E0E9FB-B520-4DD3-9CD7-3E06A33B444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EB67A7E2-C288-442F-A51D-BF0E65C20B6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D36BC9B9-EF83-4C05-AED0-1CB023DF1B1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54013687-416D-4A53-8853-45FB7AB019E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28E1893C-90DB-4C3C-938B-75EC0BFBC4C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9D82706E-4372-4F74-8116-9B3074FEEE8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94D77597-8041-4C09-9F15-94F0F56FD1F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FB1EE47A-E6B8-4D0D-ADE3-FDA70AB566F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560884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AFED5BF2-8F20-4AF2-8365-C3E871EF7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70523" cy="1119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5527E-F43A-4120-9A31-0C1E076031ED}">
  <dimension ref="A4:AA82"/>
  <sheetViews>
    <sheetView tabSelected="1" zoomScale="80" zoomScaleNormal="80" workbookViewId="0">
      <selection activeCell="H59" sqref="H59"/>
    </sheetView>
  </sheetViews>
  <sheetFormatPr baseColWidth="10" defaultRowHeight="15.75" x14ac:dyDescent="0.25"/>
  <cols>
    <col min="1" max="1" width="19.7109375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37" style="1" customWidth="1"/>
    <col min="6" max="6" width="23.85546875" style="1" hidden="1" customWidth="1"/>
    <col min="7" max="7" width="30.140625" style="1" bestFit="1" customWidth="1"/>
    <col min="8" max="8" width="20.28515625" style="2" customWidth="1"/>
    <col min="9" max="9" width="17.140625" style="1" bestFit="1" customWidth="1"/>
    <col min="10" max="10" width="18.28515625" style="2" customWidth="1"/>
    <col min="11" max="11" width="25.28515625" style="2" bestFit="1" customWidth="1"/>
    <col min="12" max="12" width="17" style="1" customWidth="1"/>
    <col min="13" max="13" width="11.42578125" style="1"/>
    <col min="14" max="14" width="16.85546875" style="1" bestFit="1" customWidth="1"/>
    <col min="15" max="15" width="14.42578125" style="1" customWidth="1"/>
    <col min="16" max="16" width="13" style="1" bestFit="1" customWidth="1"/>
    <col min="17" max="17" width="14.140625" style="1" bestFit="1" customWidth="1"/>
    <col min="18" max="27" width="11.42578125" style="1"/>
    <col min="28" max="16384" width="11.42578125" style="3"/>
  </cols>
  <sheetData>
    <row r="4" spans="1:12" ht="25.5" x14ac:dyDescent="0.35">
      <c r="A4" s="58" t="s">
        <v>0</v>
      </c>
      <c r="B4" s="58"/>
      <c r="C4" s="58"/>
      <c r="D4" s="58"/>
      <c r="E4" s="58"/>
      <c r="F4" s="58"/>
      <c r="G4" s="58"/>
    </row>
    <row r="5" spans="1:12" ht="20.25" x14ac:dyDescent="0.3">
      <c r="A5" s="59" t="s">
        <v>1</v>
      </c>
      <c r="B5" s="59"/>
      <c r="C5" s="59"/>
      <c r="D5" s="59"/>
      <c r="E5" s="59"/>
      <c r="F5" s="59"/>
      <c r="G5" s="59"/>
    </row>
    <row r="6" spans="1:12" ht="20.25" x14ac:dyDescent="0.3">
      <c r="A6" s="59" t="s">
        <v>70</v>
      </c>
      <c r="B6" s="59"/>
      <c r="C6" s="59"/>
      <c r="D6" s="59"/>
      <c r="E6" s="59"/>
      <c r="F6" s="59"/>
      <c r="G6" s="59"/>
    </row>
    <row r="7" spans="1:12" ht="20.25" x14ac:dyDescent="0.3">
      <c r="A7" s="59" t="s">
        <v>2</v>
      </c>
      <c r="B7" s="59"/>
      <c r="C7" s="59"/>
      <c r="D7" s="59"/>
      <c r="E7" s="59"/>
      <c r="F7" s="59"/>
      <c r="G7" s="59"/>
    </row>
    <row r="8" spans="1:12" ht="23.25" x14ac:dyDescent="0.35">
      <c r="A8" s="8"/>
      <c r="B8" s="8"/>
      <c r="C8" s="8"/>
      <c r="D8" s="9"/>
      <c r="E8" s="8"/>
      <c r="F8" s="8"/>
      <c r="G8" s="8"/>
    </row>
    <row r="9" spans="1:12" ht="23.25" x14ac:dyDescent="0.35">
      <c r="A9" s="8"/>
      <c r="B9" s="8"/>
      <c r="C9" s="8"/>
      <c r="D9" s="9"/>
      <c r="E9" s="10">
        <v>44865</v>
      </c>
      <c r="F9" s="11">
        <v>43769</v>
      </c>
      <c r="G9" s="8"/>
    </row>
    <row r="10" spans="1:12" ht="23.25" x14ac:dyDescent="0.35">
      <c r="A10" s="8"/>
      <c r="B10" s="12" t="s">
        <v>3</v>
      </c>
      <c r="C10" s="12"/>
      <c r="D10" s="8"/>
      <c r="E10" s="8"/>
      <c r="F10" s="8"/>
      <c r="G10" s="8"/>
    </row>
    <row r="11" spans="1:12" ht="12" customHeight="1" x14ac:dyDescent="0.35">
      <c r="A11" s="8"/>
      <c r="B11" s="12"/>
      <c r="C11" s="12"/>
      <c r="D11" s="8"/>
      <c r="E11" s="8"/>
      <c r="F11" s="8"/>
      <c r="G11" s="8"/>
    </row>
    <row r="12" spans="1:12" ht="23.25" x14ac:dyDescent="0.35">
      <c r="A12" s="8"/>
      <c r="B12" s="12" t="s">
        <v>4</v>
      </c>
      <c r="C12" s="12"/>
      <c r="D12" s="8"/>
      <c r="E12" s="13"/>
      <c r="F12" s="14"/>
      <c r="G12" s="8"/>
    </row>
    <row r="13" spans="1:12" ht="23.25" x14ac:dyDescent="0.35">
      <c r="A13" s="8"/>
      <c r="B13" s="8" t="s">
        <v>29</v>
      </c>
      <c r="C13" s="12" t="s">
        <v>6</v>
      </c>
      <c r="D13" s="8"/>
      <c r="E13" s="15">
        <v>87252072.890000001</v>
      </c>
      <c r="F13" s="15">
        <v>52380468.740000002</v>
      </c>
      <c r="G13" s="16"/>
    </row>
    <row r="14" spans="1:12" ht="18.75" hidden="1" customHeight="1" x14ac:dyDescent="0.35">
      <c r="A14" s="8"/>
      <c r="B14" s="8" t="s">
        <v>56</v>
      </c>
      <c r="C14" s="12" t="s">
        <v>7</v>
      </c>
      <c r="D14" s="8"/>
      <c r="E14" s="17"/>
      <c r="F14" s="15">
        <v>962235273.90999997</v>
      </c>
      <c r="G14" s="16"/>
    </row>
    <row r="15" spans="1:12" ht="23.25" x14ac:dyDescent="0.35">
      <c r="A15" s="8"/>
      <c r="B15" s="8" t="s">
        <v>30</v>
      </c>
      <c r="C15" s="12" t="s">
        <v>8</v>
      </c>
      <c r="D15" s="8"/>
      <c r="E15" s="15">
        <v>9844217.4499999993</v>
      </c>
      <c r="F15" s="15">
        <v>5432302.3399999999</v>
      </c>
      <c r="G15" s="16"/>
    </row>
    <row r="16" spans="1:12" ht="23.25" x14ac:dyDescent="0.35">
      <c r="A16" s="8"/>
      <c r="B16" s="8" t="s">
        <v>5</v>
      </c>
      <c r="C16" s="8"/>
      <c r="D16" s="8"/>
      <c r="E16" s="15">
        <v>0</v>
      </c>
      <c r="F16" s="15">
        <v>1423075.55</v>
      </c>
      <c r="G16" s="51"/>
      <c r="L16" s="4"/>
    </row>
    <row r="17" spans="1:16" ht="24" thickBot="1" x14ac:dyDescent="0.4">
      <c r="A17" s="8"/>
      <c r="B17" s="12" t="s">
        <v>9</v>
      </c>
      <c r="C17" s="8"/>
      <c r="D17" s="8"/>
      <c r="E17" s="20">
        <f>+E13+E15+E16</f>
        <v>97096290.340000004</v>
      </c>
      <c r="F17" s="21">
        <f>SUM(F13:F16)</f>
        <v>1021471120.54</v>
      </c>
      <c r="G17" s="16"/>
      <c r="L17" s="4"/>
      <c r="P17" s="4"/>
    </row>
    <row r="18" spans="1:16" ht="24" thickTop="1" x14ac:dyDescent="0.35">
      <c r="A18" s="8"/>
      <c r="B18" s="8"/>
      <c r="C18" s="8"/>
      <c r="D18" s="8"/>
      <c r="E18" s="15"/>
      <c r="F18" s="15"/>
      <c r="G18" s="29"/>
      <c r="L18" s="4"/>
      <c r="P18" s="4"/>
    </row>
    <row r="19" spans="1:16" ht="23.25" x14ac:dyDescent="0.35">
      <c r="A19" s="8"/>
      <c r="B19" s="12" t="s">
        <v>10</v>
      </c>
      <c r="C19" s="12"/>
      <c r="D19" s="8"/>
      <c r="E19" s="15"/>
      <c r="F19" s="15"/>
      <c r="G19" s="29"/>
      <c r="K19" s="50"/>
      <c r="L19" s="4"/>
      <c r="P19" s="4"/>
    </row>
    <row r="20" spans="1:16" ht="23.25" x14ac:dyDescent="0.35">
      <c r="A20" s="8"/>
      <c r="B20" s="8" t="s">
        <v>49</v>
      </c>
      <c r="C20" s="12" t="s">
        <v>11</v>
      </c>
      <c r="D20" s="8"/>
      <c r="E20" s="15">
        <v>915091682.02999997</v>
      </c>
      <c r="F20" s="15">
        <v>0</v>
      </c>
      <c r="G20" s="24"/>
      <c r="K20" s="24"/>
      <c r="L20" s="4"/>
      <c r="P20" s="4"/>
    </row>
    <row r="21" spans="1:16" ht="23.25" x14ac:dyDescent="0.35">
      <c r="A21" s="8"/>
      <c r="B21" s="8" t="s">
        <v>31</v>
      </c>
      <c r="C21" s="12" t="s">
        <v>12</v>
      </c>
      <c r="D21" s="8"/>
      <c r="E21" s="15">
        <v>139985444.50999999</v>
      </c>
      <c r="F21" s="15">
        <v>27819180.949999999</v>
      </c>
      <c r="G21" s="25"/>
      <c r="K21" s="51"/>
      <c r="L21" s="4"/>
      <c r="P21" s="4"/>
    </row>
    <row r="22" spans="1:16" ht="23.25" x14ac:dyDescent="0.35">
      <c r="A22" s="8"/>
      <c r="B22" s="8" t="s">
        <v>32</v>
      </c>
      <c r="C22" s="12" t="s">
        <v>13</v>
      </c>
      <c r="D22" s="8"/>
      <c r="E22" s="15">
        <v>-114812494.93000001</v>
      </c>
      <c r="F22" s="15">
        <v>0</v>
      </c>
      <c r="G22" s="25"/>
      <c r="K22" s="51"/>
      <c r="L22" s="4"/>
      <c r="N22" s="4"/>
      <c r="P22" s="4"/>
    </row>
    <row r="23" spans="1:16" ht="18.75" hidden="1" customHeight="1" x14ac:dyDescent="0.35">
      <c r="A23" s="8"/>
      <c r="B23" s="8" t="s">
        <v>48</v>
      </c>
      <c r="C23" s="12" t="s">
        <v>14</v>
      </c>
      <c r="D23" s="8"/>
      <c r="E23" s="15"/>
      <c r="F23" s="15">
        <v>0</v>
      </c>
      <c r="G23" s="19"/>
      <c r="L23" s="4"/>
      <c r="N23" s="4"/>
      <c r="P23" s="4"/>
    </row>
    <row r="24" spans="1:16" ht="18.75" hidden="1" customHeight="1" x14ac:dyDescent="0.35">
      <c r="A24" s="8"/>
      <c r="B24" s="8" t="s">
        <v>47</v>
      </c>
      <c r="C24" s="12" t="s">
        <v>15</v>
      </c>
      <c r="D24" s="8"/>
      <c r="E24" s="15"/>
      <c r="F24" s="15">
        <v>0</v>
      </c>
      <c r="G24" s="19"/>
      <c r="L24" s="4"/>
      <c r="N24" s="4"/>
      <c r="P24" s="4"/>
    </row>
    <row r="25" spans="1:16" ht="23.25" x14ac:dyDescent="0.35">
      <c r="A25" s="8"/>
      <c r="B25" s="8" t="s">
        <v>46</v>
      </c>
      <c r="C25" s="12" t="s">
        <v>21</v>
      </c>
      <c r="D25" s="8"/>
      <c r="E25" s="26">
        <v>0</v>
      </c>
      <c r="F25" s="15">
        <v>2646366.91</v>
      </c>
      <c r="G25" s="15"/>
      <c r="I25" s="2"/>
      <c r="L25" s="4"/>
      <c r="N25" s="4"/>
      <c r="P25" s="4"/>
    </row>
    <row r="26" spans="1:16" ht="18.75" hidden="1" customHeight="1" x14ac:dyDescent="0.35">
      <c r="A26" s="8"/>
      <c r="B26" s="8" t="s">
        <v>45</v>
      </c>
      <c r="C26" s="8"/>
      <c r="D26" s="8"/>
      <c r="E26" s="15"/>
      <c r="F26" s="15">
        <v>0</v>
      </c>
      <c r="G26" s="19"/>
      <c r="L26" s="4"/>
      <c r="N26" s="4"/>
      <c r="P26" s="4"/>
    </row>
    <row r="27" spans="1:16" ht="24" thickBot="1" x14ac:dyDescent="0.4">
      <c r="A27" s="8"/>
      <c r="B27" s="12" t="s">
        <v>16</v>
      </c>
      <c r="C27" s="8"/>
      <c r="D27" s="8"/>
      <c r="E27" s="20">
        <f>+E20+E21+E22+E25</f>
        <v>940264631.6099999</v>
      </c>
      <c r="F27" s="21">
        <f>SUM(F20:F26)</f>
        <v>30465547.859999999</v>
      </c>
      <c r="G27" s="27"/>
      <c r="L27" s="4"/>
      <c r="N27" s="4"/>
      <c r="P27" s="4"/>
    </row>
    <row r="28" spans="1:16" ht="11.25" customHeight="1" thickTop="1" x14ac:dyDescent="0.35">
      <c r="A28" s="8"/>
      <c r="B28" s="12"/>
      <c r="C28" s="8"/>
      <c r="D28" s="8"/>
      <c r="E28" s="21"/>
      <c r="F28" s="21"/>
      <c r="G28" s="23"/>
      <c r="L28" s="4"/>
      <c r="P28" s="4"/>
    </row>
    <row r="29" spans="1:16" ht="24" thickBot="1" x14ac:dyDescent="0.4">
      <c r="A29" s="8"/>
      <c r="B29" s="12" t="s">
        <v>17</v>
      </c>
      <c r="C29" s="8"/>
      <c r="D29" s="8"/>
      <c r="E29" s="20">
        <f>+E17+E27</f>
        <v>1037360921.9499999</v>
      </c>
      <c r="F29" s="21">
        <f>+F17+F27</f>
        <v>1051936668.4</v>
      </c>
      <c r="G29" s="28"/>
      <c r="L29" s="4"/>
      <c r="P29" s="4"/>
    </row>
    <row r="30" spans="1:16" ht="14.25" customHeight="1" thickTop="1" x14ac:dyDescent="0.35">
      <c r="A30" s="8"/>
      <c r="B30" s="8"/>
      <c r="C30" s="8"/>
      <c r="D30" s="8"/>
      <c r="E30" s="15"/>
      <c r="F30" s="15"/>
      <c r="G30" s="23"/>
      <c r="L30" s="4"/>
      <c r="P30" s="4"/>
    </row>
    <row r="31" spans="1:16" ht="23.25" x14ac:dyDescent="0.35">
      <c r="A31" s="8"/>
      <c r="B31" s="12" t="s">
        <v>18</v>
      </c>
      <c r="C31" s="8"/>
      <c r="D31" s="8"/>
      <c r="E31" s="15"/>
      <c r="F31" s="15"/>
      <c r="G31" s="23"/>
      <c r="L31" s="4"/>
      <c r="P31" s="4"/>
    </row>
    <row r="32" spans="1:16" ht="23.25" customHeight="1" x14ac:dyDescent="0.35">
      <c r="A32" s="8"/>
      <c r="B32" s="12"/>
      <c r="C32" s="8"/>
      <c r="D32" s="8"/>
      <c r="E32" s="15"/>
      <c r="F32" s="15"/>
      <c r="G32" s="23"/>
      <c r="L32" s="4"/>
      <c r="P32" s="4"/>
    </row>
    <row r="33" spans="1:19" ht="23.25" x14ac:dyDescent="0.35">
      <c r="A33" s="8"/>
      <c r="B33" s="12" t="s">
        <v>19</v>
      </c>
      <c r="C33" s="12"/>
      <c r="D33" s="8"/>
      <c r="E33" s="15"/>
      <c r="F33" s="15"/>
      <c r="G33" s="23"/>
      <c r="P33" s="4"/>
    </row>
    <row r="34" spans="1:19" ht="23.25" x14ac:dyDescent="0.35">
      <c r="A34" s="8"/>
      <c r="B34" s="12" t="s">
        <v>53</v>
      </c>
      <c r="C34" s="12" t="s">
        <v>22</v>
      </c>
      <c r="D34" s="8"/>
      <c r="E34" s="15"/>
      <c r="F34" s="15">
        <v>31468942.100000001</v>
      </c>
      <c r="G34" s="23"/>
      <c r="L34" s="4"/>
      <c r="P34" s="4"/>
    </row>
    <row r="35" spans="1:19" ht="23.25" x14ac:dyDescent="0.35">
      <c r="A35" s="8"/>
      <c r="B35" s="8" t="s">
        <v>52</v>
      </c>
      <c r="C35" s="12"/>
      <c r="D35" s="8"/>
      <c r="E35" s="15">
        <v>33752592.759999998</v>
      </c>
      <c r="F35" s="15"/>
      <c r="G35" s="29"/>
      <c r="I35" s="55"/>
    </row>
    <row r="36" spans="1:19" ht="23.25" x14ac:dyDescent="0.35">
      <c r="A36" s="8"/>
      <c r="B36" s="8" t="s">
        <v>69</v>
      </c>
      <c r="C36" s="12" t="s">
        <v>22</v>
      </c>
      <c r="D36" s="8"/>
      <c r="E36" s="15">
        <v>395890.84</v>
      </c>
      <c r="F36" s="15"/>
      <c r="G36" s="29"/>
      <c r="P36" s="4"/>
      <c r="S36" s="4"/>
    </row>
    <row r="37" spans="1:19" ht="18.75" hidden="1" customHeight="1" x14ac:dyDescent="0.35">
      <c r="A37" s="8"/>
      <c r="B37" s="8" t="s">
        <v>55</v>
      </c>
      <c r="C37" s="12"/>
      <c r="D37" s="8"/>
      <c r="E37" s="15"/>
      <c r="F37" s="15"/>
      <c r="G37" s="23"/>
    </row>
    <row r="38" spans="1:19" ht="18.75" hidden="1" customHeight="1" x14ac:dyDescent="0.35">
      <c r="A38" s="8"/>
      <c r="B38" s="8" t="s">
        <v>44</v>
      </c>
      <c r="C38" s="12"/>
      <c r="D38" s="8"/>
      <c r="E38" s="15"/>
      <c r="F38" s="15"/>
      <c r="G38" s="23"/>
      <c r="L38" s="4"/>
      <c r="Q38" s="4"/>
    </row>
    <row r="39" spans="1:19" ht="18.75" hidden="1" customHeight="1" x14ac:dyDescent="0.35">
      <c r="A39" s="8"/>
      <c r="B39" s="8" t="s">
        <v>43</v>
      </c>
      <c r="C39" s="12"/>
      <c r="D39" s="8"/>
      <c r="E39" s="15"/>
      <c r="F39" s="15"/>
      <c r="G39" s="23"/>
      <c r="L39" s="4"/>
      <c r="Q39" s="4"/>
    </row>
    <row r="40" spans="1:19" ht="18.75" hidden="1" customHeight="1" x14ac:dyDescent="0.35">
      <c r="A40" s="8"/>
      <c r="B40" s="8" t="s">
        <v>20</v>
      </c>
      <c r="C40" s="12"/>
      <c r="D40" s="8"/>
      <c r="E40" s="15"/>
      <c r="F40" s="15"/>
      <c r="G40" s="23"/>
      <c r="L40" s="4"/>
      <c r="Q40" s="4"/>
    </row>
    <row r="41" spans="1:19" ht="18.75" hidden="1" customHeight="1" x14ac:dyDescent="0.35">
      <c r="A41" s="8"/>
      <c r="B41" s="8" t="s">
        <v>42</v>
      </c>
      <c r="C41" s="12"/>
      <c r="D41" s="8"/>
      <c r="E41" s="31"/>
      <c r="F41" s="15"/>
      <c r="G41" s="23"/>
      <c r="L41" s="4"/>
      <c r="Q41" s="4"/>
    </row>
    <row r="42" spans="1:19" ht="18.75" customHeight="1" x14ac:dyDescent="0.35">
      <c r="A42" s="8"/>
      <c r="B42" s="8" t="s">
        <v>62</v>
      </c>
      <c r="C42" s="12"/>
      <c r="D42" s="8"/>
      <c r="E42" s="31">
        <v>7774136.96</v>
      </c>
      <c r="F42" s="15"/>
      <c r="G42" s="45"/>
      <c r="L42" s="4"/>
      <c r="Q42" s="4"/>
    </row>
    <row r="43" spans="1:19" ht="21.75" customHeight="1" x14ac:dyDescent="0.35">
      <c r="A43" s="8"/>
      <c r="B43" s="8" t="s">
        <v>61</v>
      </c>
      <c r="C43" s="12"/>
      <c r="D43" s="8"/>
      <c r="E43" s="31">
        <v>792942.5</v>
      </c>
      <c r="F43" s="15"/>
      <c r="G43" s="45"/>
      <c r="I43" s="4"/>
      <c r="L43" s="4"/>
      <c r="Q43" s="4"/>
    </row>
    <row r="44" spans="1:19" ht="23.25" x14ac:dyDescent="0.35">
      <c r="A44" s="8"/>
      <c r="B44" s="12" t="s">
        <v>57</v>
      </c>
      <c r="C44" s="12"/>
      <c r="D44" s="8"/>
      <c r="E44" s="32">
        <f>SUM(E35:E43)</f>
        <v>42715563.060000002</v>
      </c>
      <c r="F44" s="15"/>
      <c r="G44" s="28"/>
      <c r="L44" s="4"/>
      <c r="Q44" s="4"/>
    </row>
    <row r="45" spans="1:19" ht="23.25" x14ac:dyDescent="0.35">
      <c r="A45" s="8"/>
      <c r="B45" s="8"/>
      <c r="C45" s="12"/>
      <c r="D45" s="8"/>
      <c r="E45" s="15"/>
      <c r="F45" s="15"/>
      <c r="G45" s="23"/>
      <c r="L45" s="4"/>
      <c r="Q45" s="4"/>
    </row>
    <row r="46" spans="1:19" ht="23.25" x14ac:dyDescent="0.35">
      <c r="A46" s="8"/>
      <c r="B46" s="12" t="s">
        <v>24</v>
      </c>
      <c r="C46" s="12" t="s">
        <v>23</v>
      </c>
      <c r="D46" s="8"/>
      <c r="E46" s="15"/>
      <c r="F46" s="15">
        <v>0</v>
      </c>
      <c r="G46" s="23"/>
      <c r="Q46" s="4"/>
    </row>
    <row r="47" spans="1:19" ht="23.25" x14ac:dyDescent="0.35">
      <c r="A47" s="8"/>
      <c r="B47" s="33" t="s">
        <v>67</v>
      </c>
      <c r="C47" s="12"/>
      <c r="D47" s="8"/>
      <c r="E47" s="15"/>
      <c r="F47" s="15"/>
      <c r="G47" s="45"/>
      <c r="I47" s="4"/>
      <c r="L47" s="4"/>
    </row>
    <row r="48" spans="1:19" ht="23.25" x14ac:dyDescent="0.35">
      <c r="A48" s="8"/>
      <c r="B48" s="8" t="s">
        <v>52</v>
      </c>
      <c r="C48" s="12"/>
      <c r="D48" s="8"/>
      <c r="E48" s="15">
        <v>128573.34</v>
      </c>
      <c r="F48" s="15"/>
      <c r="G48" s="34"/>
    </row>
    <row r="49" spans="1:14" s="1" customFormat="1" ht="18.75" hidden="1" customHeight="1" x14ac:dyDescent="0.35">
      <c r="A49" s="8"/>
      <c r="B49" s="8" t="s">
        <v>54</v>
      </c>
      <c r="C49" s="12"/>
      <c r="D49" s="8"/>
      <c r="E49" s="15"/>
      <c r="F49" s="15"/>
      <c r="G49" s="35"/>
      <c r="H49" s="2"/>
      <c r="J49" s="2"/>
      <c r="K49" s="2"/>
    </row>
    <row r="50" spans="1:14" s="1" customFormat="1" ht="18.75" customHeight="1" x14ac:dyDescent="0.35">
      <c r="A50" s="8"/>
      <c r="B50" s="8" t="s">
        <v>68</v>
      </c>
      <c r="C50" s="12"/>
      <c r="D50" s="8"/>
      <c r="E50" s="15">
        <v>25545000</v>
      </c>
      <c r="F50" s="15"/>
      <c r="G50" s="34"/>
      <c r="H50" s="2"/>
      <c r="J50" s="2"/>
      <c r="K50" s="2"/>
    </row>
    <row r="51" spans="1:14" s="1" customFormat="1" ht="23.25" x14ac:dyDescent="0.35">
      <c r="A51" s="8"/>
      <c r="B51" s="8" t="s">
        <v>55</v>
      </c>
      <c r="C51" s="12"/>
      <c r="D51" s="8"/>
      <c r="E51" s="30">
        <v>25470204.079999998</v>
      </c>
      <c r="F51" s="15"/>
      <c r="G51" s="36"/>
      <c r="H51" s="2"/>
      <c r="I51" s="4"/>
      <c r="J51" s="2"/>
      <c r="K51" s="2"/>
    </row>
    <row r="52" spans="1:14" s="1" customFormat="1" ht="23.25" customHeight="1" x14ac:dyDescent="0.35">
      <c r="A52" s="8"/>
      <c r="B52" s="33" t="s">
        <v>58</v>
      </c>
      <c r="C52" s="12"/>
      <c r="D52" s="8"/>
      <c r="E52" s="32">
        <f>+E48+E51+E50</f>
        <v>51143777.420000002</v>
      </c>
      <c r="F52" s="15"/>
      <c r="G52" s="49"/>
      <c r="H52" s="2"/>
      <c r="I52" s="4"/>
      <c r="J52" s="2"/>
      <c r="K52" s="2"/>
    </row>
    <row r="53" spans="1:14" s="1" customFormat="1" ht="23.25" hidden="1" x14ac:dyDescent="0.35">
      <c r="A53" s="8"/>
      <c r="B53" s="37"/>
      <c r="C53" s="12"/>
      <c r="D53" s="8"/>
      <c r="E53" s="15"/>
      <c r="F53" s="15"/>
      <c r="G53" s="35"/>
      <c r="H53" s="2"/>
      <c r="J53" s="2"/>
      <c r="K53" s="2"/>
    </row>
    <row r="54" spans="1:14" s="1" customFormat="1" ht="18.75" hidden="1" customHeight="1" x14ac:dyDescent="0.35">
      <c r="A54" s="8"/>
      <c r="B54" s="8" t="s">
        <v>34</v>
      </c>
      <c r="C54" s="12" t="s">
        <v>25</v>
      </c>
      <c r="D54" s="8"/>
      <c r="E54" s="15">
        <v>0</v>
      </c>
      <c r="F54" s="15">
        <v>0</v>
      </c>
      <c r="G54" s="35"/>
      <c r="H54" s="2"/>
      <c r="J54" s="2"/>
      <c r="K54" s="2"/>
    </row>
    <row r="55" spans="1:14" s="1" customFormat="1" ht="18.75" hidden="1" customHeight="1" x14ac:dyDescent="0.35">
      <c r="A55" s="8"/>
      <c r="B55" s="8" t="s">
        <v>41</v>
      </c>
      <c r="C55" s="12" t="s">
        <v>33</v>
      </c>
      <c r="D55" s="8"/>
      <c r="E55" s="15">
        <v>0</v>
      </c>
      <c r="F55" s="15">
        <v>0</v>
      </c>
      <c r="G55" s="35"/>
      <c r="H55" s="2"/>
      <c r="J55" s="2"/>
      <c r="K55" s="2"/>
    </row>
    <row r="56" spans="1:14" s="1" customFormat="1" ht="18.75" hidden="1" customHeight="1" x14ac:dyDescent="0.35">
      <c r="A56" s="8"/>
      <c r="B56" s="8" t="s">
        <v>40</v>
      </c>
      <c r="C56" s="12" t="s">
        <v>35</v>
      </c>
      <c r="D56" s="8"/>
      <c r="E56" s="15">
        <v>0</v>
      </c>
      <c r="F56" s="15">
        <v>0</v>
      </c>
      <c r="G56" s="35"/>
      <c r="H56" s="2"/>
      <c r="J56" s="2"/>
      <c r="K56" s="2"/>
    </row>
    <row r="57" spans="1:14" s="1" customFormat="1" ht="18.75" hidden="1" customHeight="1" x14ac:dyDescent="0.35">
      <c r="A57" s="8"/>
      <c r="B57" s="8" t="s">
        <v>39</v>
      </c>
      <c r="C57" s="8"/>
      <c r="D57" s="8"/>
      <c r="E57" s="15">
        <v>0</v>
      </c>
      <c r="F57" s="15">
        <v>0</v>
      </c>
      <c r="G57" s="35"/>
      <c r="H57" s="2"/>
      <c r="J57" s="2"/>
      <c r="K57" s="2"/>
    </row>
    <row r="58" spans="1:14" s="1" customFormat="1" ht="18.75" hidden="1" customHeight="1" x14ac:dyDescent="0.35">
      <c r="A58" s="8"/>
      <c r="B58" s="37"/>
      <c r="C58" s="8"/>
      <c r="D58" s="8"/>
      <c r="E58" s="32">
        <f>SUM(E54:E57)</f>
        <v>0</v>
      </c>
      <c r="F58" s="21">
        <f>SUM(F54:F57)</f>
        <v>0</v>
      </c>
      <c r="G58" s="35"/>
      <c r="H58" s="2"/>
      <c r="J58" s="2"/>
      <c r="K58" s="2"/>
    </row>
    <row r="59" spans="1:14" s="1" customFormat="1" ht="23.25" x14ac:dyDescent="0.35">
      <c r="A59" s="8"/>
      <c r="B59" s="8"/>
      <c r="C59" s="8"/>
      <c r="D59" s="8"/>
      <c r="E59" s="15"/>
      <c r="F59" s="15"/>
      <c r="G59" s="34"/>
      <c r="H59" s="2"/>
      <c r="J59" s="2"/>
      <c r="K59" s="2"/>
    </row>
    <row r="60" spans="1:14" s="1" customFormat="1" ht="24" thickBot="1" x14ac:dyDescent="0.4">
      <c r="A60" s="8"/>
      <c r="B60" s="12" t="s">
        <v>26</v>
      </c>
      <c r="C60" s="8"/>
      <c r="D60" s="8"/>
      <c r="E60" s="20">
        <f>+E44+E52</f>
        <v>93859340.480000004</v>
      </c>
      <c r="F60" s="21" t="e">
        <f>+#REF!+F58</f>
        <v>#REF!</v>
      </c>
      <c r="G60" s="49"/>
      <c r="H60" s="2"/>
      <c r="I60" s="4"/>
      <c r="J60" s="2"/>
      <c r="K60" s="2"/>
    </row>
    <row r="61" spans="1:14" s="1" customFormat="1" ht="21.75" customHeight="1" thickTop="1" x14ac:dyDescent="0.35">
      <c r="A61" s="8"/>
      <c r="B61" s="8"/>
      <c r="C61" s="12"/>
      <c r="D61" s="8"/>
      <c r="E61" s="15"/>
      <c r="F61" s="15"/>
      <c r="G61" s="45"/>
      <c r="H61" s="2"/>
      <c r="J61" s="2"/>
      <c r="K61" s="2"/>
    </row>
    <row r="62" spans="1:14" s="1" customFormat="1" ht="23.25" x14ac:dyDescent="0.35">
      <c r="A62" s="8"/>
      <c r="B62" s="12" t="s">
        <v>50</v>
      </c>
      <c r="C62" s="8"/>
      <c r="D62" s="8"/>
      <c r="E62" s="15"/>
      <c r="F62" s="15"/>
      <c r="G62" s="45"/>
      <c r="H62" s="2"/>
      <c r="J62" s="2"/>
      <c r="K62" s="2"/>
    </row>
    <row r="63" spans="1:14" s="1" customFormat="1" ht="23.25" x14ac:dyDescent="0.35">
      <c r="A63" s="8"/>
      <c r="B63" s="12"/>
      <c r="C63" s="8"/>
      <c r="D63" s="8"/>
      <c r="E63" s="38"/>
      <c r="F63" s="15"/>
      <c r="G63" s="23"/>
      <c r="H63" s="2"/>
      <c r="I63" s="5"/>
      <c r="J63" s="2"/>
      <c r="K63" s="2"/>
    </row>
    <row r="64" spans="1:14" s="1" customFormat="1" ht="23.25" x14ac:dyDescent="0.35">
      <c r="A64" s="8"/>
      <c r="B64" s="8" t="s">
        <v>36</v>
      </c>
      <c r="C64" s="8"/>
      <c r="D64" s="8"/>
      <c r="E64" s="39">
        <f>+E29-E60</f>
        <v>943501581.46999991</v>
      </c>
      <c r="F64" s="15">
        <v>1020467726.3</v>
      </c>
      <c r="G64" s="22"/>
      <c r="H64" s="2"/>
      <c r="I64" s="4"/>
      <c r="J64" s="2"/>
      <c r="K64" s="2"/>
      <c r="N64" s="2"/>
    </row>
    <row r="65" spans="1:14" s="1" customFormat="1" ht="18.75" hidden="1" customHeight="1" x14ac:dyDescent="0.35">
      <c r="A65" s="8"/>
      <c r="B65" s="8" t="s">
        <v>27</v>
      </c>
      <c r="C65" s="8"/>
      <c r="D65" s="8"/>
      <c r="E65" s="38"/>
      <c r="F65" s="15">
        <v>0</v>
      </c>
      <c r="G65" s="18"/>
      <c r="H65" s="2"/>
      <c r="J65" s="2"/>
      <c r="K65" s="2"/>
      <c r="N65" s="2"/>
    </row>
    <row r="66" spans="1:14" s="1" customFormat="1" ht="18.75" hidden="1" customHeight="1" x14ac:dyDescent="0.35">
      <c r="A66" s="8"/>
      <c r="B66" s="8" t="s">
        <v>28</v>
      </c>
      <c r="C66" s="8"/>
      <c r="D66" s="8"/>
      <c r="E66" s="38"/>
      <c r="F66" s="15">
        <v>0</v>
      </c>
      <c r="G66" s="18"/>
      <c r="H66" s="2"/>
      <c r="J66" s="2"/>
      <c r="K66" s="2"/>
      <c r="N66" s="2"/>
    </row>
    <row r="67" spans="1:14" s="1" customFormat="1" ht="18.75" hidden="1" customHeight="1" x14ac:dyDescent="0.35">
      <c r="A67" s="8"/>
      <c r="B67" s="8" t="s">
        <v>38</v>
      </c>
      <c r="C67" s="8"/>
      <c r="D67" s="8"/>
      <c r="E67" s="38"/>
      <c r="F67" s="15">
        <v>0</v>
      </c>
      <c r="G67" s="18"/>
      <c r="H67" s="2"/>
      <c r="J67" s="2"/>
      <c r="K67" s="2"/>
      <c r="N67" s="2"/>
    </row>
    <row r="68" spans="1:14" s="1" customFormat="1" ht="24" thickBot="1" x14ac:dyDescent="0.4">
      <c r="A68" s="8"/>
      <c r="B68" s="12" t="s">
        <v>51</v>
      </c>
      <c r="C68" s="12"/>
      <c r="D68" s="8"/>
      <c r="E68" s="40">
        <f>+E64</f>
        <v>943501581.46999991</v>
      </c>
      <c r="F68" s="21">
        <f>SUM(F64:F67)</f>
        <v>1020467726.3</v>
      </c>
      <c r="G68" s="22"/>
      <c r="H68" s="2"/>
      <c r="J68" s="2"/>
      <c r="K68" s="2"/>
      <c r="N68" s="2"/>
    </row>
    <row r="69" spans="1:14" s="1" customFormat="1" ht="24" thickTop="1" x14ac:dyDescent="0.35">
      <c r="A69" s="8"/>
      <c r="B69" s="8"/>
      <c r="C69" s="8"/>
      <c r="D69" s="8"/>
      <c r="E69" s="39"/>
      <c r="F69" s="15"/>
      <c r="G69" s="18"/>
      <c r="H69" s="2"/>
      <c r="J69" s="2"/>
      <c r="K69" s="2"/>
      <c r="N69" s="2"/>
    </row>
    <row r="70" spans="1:14" s="1" customFormat="1" ht="24" thickBot="1" x14ac:dyDescent="0.4">
      <c r="A70" s="8"/>
      <c r="B70" s="12" t="s">
        <v>37</v>
      </c>
      <c r="C70" s="12"/>
      <c r="D70" s="8"/>
      <c r="E70" s="40">
        <f>+E60+E68</f>
        <v>1037360921.9499999</v>
      </c>
      <c r="F70" s="21" t="e">
        <f>+F60+F68</f>
        <v>#REF!</v>
      </c>
      <c r="G70" s="18"/>
      <c r="H70" s="2"/>
      <c r="J70" s="2"/>
      <c r="K70" s="2"/>
      <c r="N70" s="2"/>
    </row>
    <row r="71" spans="1:14" s="1" customFormat="1" ht="24" thickTop="1" x14ac:dyDescent="0.35">
      <c r="A71" s="8"/>
      <c r="B71" s="8"/>
      <c r="C71" s="8"/>
      <c r="D71" s="8"/>
      <c r="E71" s="41"/>
      <c r="F71" s="31"/>
      <c r="G71" s="42"/>
      <c r="H71" s="2"/>
      <c r="J71" s="2"/>
      <c r="K71" s="2"/>
      <c r="N71" s="2"/>
    </row>
    <row r="72" spans="1:14" s="1" customFormat="1" ht="23.25" hidden="1" x14ac:dyDescent="0.35">
      <c r="A72" s="8"/>
      <c r="B72" s="8"/>
      <c r="C72" s="8"/>
      <c r="D72" s="8"/>
      <c r="E72" s="43">
        <f>+E29-E70</f>
        <v>0</v>
      </c>
      <c r="F72" s="31"/>
      <c r="G72" s="8"/>
      <c r="H72" s="2"/>
      <c r="J72" s="2"/>
      <c r="K72" s="2"/>
      <c r="N72" s="2"/>
    </row>
    <row r="73" spans="1:14" s="1" customFormat="1" ht="23.25" hidden="1" x14ac:dyDescent="0.35">
      <c r="A73" s="8"/>
      <c r="B73" s="8"/>
      <c r="C73" s="8"/>
      <c r="D73" s="8"/>
      <c r="E73" s="43"/>
      <c r="F73" s="31"/>
      <c r="G73" s="8"/>
      <c r="H73" s="2"/>
      <c r="J73" s="2"/>
      <c r="K73" s="2"/>
      <c r="N73" s="2"/>
    </row>
    <row r="74" spans="1:14" s="1" customFormat="1" ht="23.25" x14ac:dyDescent="0.35">
      <c r="A74" s="8"/>
      <c r="B74" s="8"/>
      <c r="C74" s="8"/>
      <c r="D74" s="8"/>
      <c r="E74" s="48"/>
      <c r="F74" s="31"/>
      <c r="G74" s="8"/>
      <c r="H74" s="2"/>
      <c r="J74" s="2"/>
      <c r="K74" s="2"/>
      <c r="N74" s="2"/>
    </row>
    <row r="75" spans="1:14" s="1" customFormat="1" ht="23.25" x14ac:dyDescent="0.35">
      <c r="A75" s="8"/>
      <c r="B75" s="8"/>
      <c r="C75" s="8"/>
      <c r="D75" s="8"/>
      <c r="E75" s="31"/>
      <c r="F75" s="31"/>
      <c r="G75" s="8"/>
      <c r="H75" s="2"/>
      <c r="J75" s="2"/>
      <c r="K75" s="2"/>
      <c r="M75" s="4"/>
      <c r="N75" s="2"/>
    </row>
    <row r="76" spans="1:14" s="1" customFormat="1" ht="23.25" x14ac:dyDescent="0.35">
      <c r="A76" s="8"/>
      <c r="B76" s="44" t="s">
        <v>60</v>
      </c>
      <c r="C76" s="23"/>
      <c r="D76" s="23"/>
      <c r="E76" s="44" t="s">
        <v>59</v>
      </c>
      <c r="F76" s="45"/>
      <c r="G76" s="23"/>
      <c r="H76" s="2"/>
      <c r="J76" s="2"/>
      <c r="K76" s="2"/>
    </row>
    <row r="77" spans="1:14" s="1" customFormat="1" ht="23.25" x14ac:dyDescent="0.35">
      <c r="A77" s="37"/>
      <c r="B77" s="57" t="s">
        <v>63</v>
      </c>
      <c r="C77" s="57"/>
      <c r="D77" s="9"/>
      <c r="E77" s="9" t="s">
        <v>65</v>
      </c>
      <c r="F77" s="46"/>
      <c r="G77" s="23"/>
      <c r="H77" s="2"/>
      <c r="J77" s="2"/>
      <c r="K77" s="2"/>
    </row>
    <row r="78" spans="1:14" s="1" customFormat="1" ht="23.25" x14ac:dyDescent="0.35">
      <c r="A78" s="8"/>
      <c r="B78" s="57" t="s">
        <v>64</v>
      </c>
      <c r="C78" s="57"/>
      <c r="D78" s="23"/>
      <c r="E78" s="47" t="s">
        <v>66</v>
      </c>
      <c r="F78" s="46"/>
      <c r="G78" s="23"/>
      <c r="H78" s="2"/>
      <c r="J78" s="2"/>
      <c r="K78" s="2"/>
    </row>
    <row r="79" spans="1:14" s="1" customFormat="1" ht="23.25" x14ac:dyDescent="0.35">
      <c r="A79" s="8"/>
      <c r="B79" s="56"/>
      <c r="C79" s="56"/>
      <c r="D79" s="23"/>
      <c r="E79" s="47"/>
      <c r="F79" s="46"/>
      <c r="G79" s="23"/>
      <c r="H79" s="2"/>
      <c r="J79" s="2"/>
      <c r="K79" s="2"/>
    </row>
    <row r="80" spans="1:14" s="1" customFormat="1" ht="23.25" x14ac:dyDescent="0.35">
      <c r="A80" s="8"/>
      <c r="B80" s="23"/>
      <c r="C80" s="23"/>
      <c r="D80" s="23"/>
      <c r="E80" s="45"/>
      <c r="F80" s="45"/>
      <c r="G80" s="23"/>
      <c r="H80" s="2"/>
      <c r="J80" s="52"/>
      <c r="K80" s="2"/>
    </row>
    <row r="81" spans="1:27" s="1" customFormat="1" ht="20.25" x14ac:dyDescent="0.3">
      <c r="A81" s="6"/>
      <c r="B81" s="6"/>
      <c r="C81" s="6"/>
      <c r="D81" s="6"/>
      <c r="E81" s="6"/>
      <c r="F81" s="6"/>
      <c r="G81" s="6"/>
      <c r="H81" s="2"/>
      <c r="J81" s="53"/>
      <c r="K81" s="2"/>
    </row>
    <row r="82" spans="1:27" s="2" customFormat="1" ht="20.25" x14ac:dyDescent="0.3">
      <c r="A82" s="6"/>
      <c r="B82" s="6"/>
      <c r="C82" s="6"/>
      <c r="D82" s="6"/>
      <c r="E82" s="7"/>
      <c r="F82" s="6"/>
      <c r="G82" s="6"/>
      <c r="I82" s="1"/>
      <c r="J82" s="5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mergeCells count="6">
    <mergeCell ref="B78:C78"/>
    <mergeCell ref="A4:G4"/>
    <mergeCell ref="A5:G5"/>
    <mergeCell ref="A6:G6"/>
    <mergeCell ref="A7:G7"/>
    <mergeCell ref="B77:C77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BG-Oct. 22</vt:lpstr>
      <vt:lpstr>'BG-Oct. 22'!Área_de_impresión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Yndhira Neuman</cp:lastModifiedBy>
  <cp:lastPrinted>2022-11-11T13:40:28Z</cp:lastPrinted>
  <dcterms:created xsi:type="dcterms:W3CDTF">2019-06-05T14:57:17Z</dcterms:created>
  <dcterms:modified xsi:type="dcterms:W3CDTF">2022-11-11T17:04:15Z</dcterms:modified>
</cp:coreProperties>
</file>