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285" windowWidth="15600" windowHeight="10695"/>
  </bookViews>
  <sheets>
    <sheet name="Monitoreo ABRIL-JUN 2020" sheetId="1" r:id="rId1"/>
  </sheets>
  <definedNames>
    <definedName name="_dad3">#REF!</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_xlnm.Print_Area" localSheetId="0">'Monitoreo ABRIL-JUN 2020'!$B$1:$O$42</definedName>
    <definedName name="_xlnm.Print_Titles" localSheetId="0">'Monitoreo ABRIL-JUN 2020'!$1:$6</definedName>
    <definedName name="RELPUB">#REF!</definedName>
    <definedName name="ROSA">#REF!</definedName>
    <definedName name="RRHH">#REF!</definedName>
  </definedNames>
  <calcPr calcId="145621" concurrentCalc="0"/>
</workbook>
</file>

<file path=xl/calcChain.xml><?xml version="1.0" encoding="utf-8"?>
<calcChain xmlns="http://schemas.openxmlformats.org/spreadsheetml/2006/main">
  <c r="K37" i="1" l="1"/>
  <c r="M37" i="1"/>
  <c r="K14" i="1"/>
  <c r="M14" i="1"/>
  <c r="K39" i="1"/>
  <c r="L39" i="1"/>
  <c r="K40" i="1"/>
  <c r="L40" i="1"/>
  <c r="K41" i="1"/>
  <c r="L41" i="1"/>
  <c r="L42" i="1"/>
  <c r="K31" i="1"/>
  <c r="L37" i="1"/>
  <c r="M31" i="1"/>
  <c r="L31" i="1"/>
  <c r="K13" i="1"/>
  <c r="M13" i="1"/>
  <c r="K38" i="1"/>
  <c r="M38" i="1"/>
  <c r="K32" i="1"/>
  <c r="L32" i="1"/>
  <c r="K15" i="1"/>
  <c r="L15" i="1"/>
  <c r="N14" i="1"/>
  <c r="N42" i="1"/>
  <c r="N37" i="1"/>
  <c r="K23" i="1"/>
  <c r="M23" i="1"/>
  <c r="N23" i="1"/>
  <c r="N38" i="1"/>
  <c r="L38" i="1"/>
  <c r="M15" i="1"/>
  <c r="N15" i="1"/>
  <c r="L14" i="1"/>
  <c r="M41" i="1"/>
  <c r="N41" i="1"/>
  <c r="M40" i="1"/>
  <c r="N40" i="1"/>
  <c r="M39" i="1"/>
  <c r="N39" i="1"/>
  <c r="M32" i="1"/>
  <c r="N32" i="1"/>
  <c r="N13" i="1"/>
  <c r="N31" i="1"/>
  <c r="L23" i="1"/>
</calcChain>
</file>

<file path=xl/sharedStrings.xml><?xml version="1.0" encoding="utf-8"?>
<sst xmlns="http://schemas.openxmlformats.org/spreadsheetml/2006/main" count="160" uniqueCount="89">
  <si>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</si>
  <si>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</si>
  <si>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</si>
  <si>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</si>
  <si>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</si>
  <si>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</si>
  <si>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</si>
  <si>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</si>
  <si>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</si>
  <si>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</si>
  <si>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</si>
  <si>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</si>
  <si>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</si>
  <si>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</si>
  <si>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</si>
  <si>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</si>
  <si>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</si>
  <si>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</si>
  <si>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</si>
  <si>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</si>
  <si>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</si>
  <si>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</si>
  <si>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</si>
  <si>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</si>
  <si>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</si>
  <si>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</si>
  <si>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</si>
  <si>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</si>
  <si>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</si>
  <si>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</si>
  <si>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</si>
  <si>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</si>
  <si>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</si>
  <si>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</si>
  <si>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</si>
  <si>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</si>
  <si>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</si>
  <si>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</si>
  <si>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</si>
  <si>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</si>
  <si>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</si>
  <si>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</si>
  <si>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</si>
  <si>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</si>
  <si>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</si>
  <si>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</si>
  <si>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</si>
  <si>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</si>
  <si>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</si>
  <si>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</si>
  <si>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</si>
  <si>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</si>
  <si>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</si>
  <si>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</si>
  <si>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</si>
  <si>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</si>
  <si>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</si>
  <si>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</si>
  <si>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</si>
  <si>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</si>
  <si>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</si>
  <si>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</si>
  <si>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</si>
  <si>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</si>
  <si>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</si>
  <si>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</si>
  <si>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</si>
  <si>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</si>
  <si>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</si>
  <si>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</si>
  <si>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</si>
  <si>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</si>
  <si>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</si>
  <si>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</si>
  <si>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</si>
  <si>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No se reportaron iventarios de Bienes Inmuebles durante este trimestre.</t>
  </si>
  <si>
    <t xml:space="preserve">De los 1,516 expedientes formalizados, se  generaron 716 titulos. </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</si>
  <si>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</si>
  <si>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</si>
  <si>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</si>
  <si>
    <t xml:space="preserve">Revisado  el diagnóstico  con las observaciones  realizadas por la DPD del MH. El mismo fue replanteado y remitido al MH y aprobado por el Ministerio de hacienda, estamos a la espera de su remision al MAP.                                           </t>
  </si>
  <si>
    <t>Producto inicia con la ratificación del comite de calidad y la asignacion de los criterios por integrantes para la realizacion del Autodiagnóstico. Producto realizado</t>
  </si>
  <si>
    <t xml:space="preserve">Este producto es realizado en el primer y segundo  trimestre, el fue completado satisfactoriamente </t>
  </si>
  <si>
    <t>Realizacion de una (1) subasta  en Junio  del 2019.</t>
  </si>
  <si>
    <t>MONITOREO Y EVALUACIÓN  PLAN OPERATIVO ANUAL 2020</t>
  </si>
  <si>
    <t>TRIMESTRE ABRIL-JUNIO  2020</t>
  </si>
  <si>
    <t>Abril</t>
  </si>
  <si>
    <t>Mayo</t>
  </si>
  <si>
    <t>Jun.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</si>
</sst>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RD$&quot;* #,##0.00_);_(&quot;RD$&quot;* \(#,##0.00\);_(&quot;RD$&quot;* &quot;-&quot;??_);_(@_)"/>
    <numFmt numFmtId="43" formatCode="_(* #,##0.00_);_(* \(#,##0.00\);_(* &quot;-&quot;??_);_(@_)"/>
    <numFmt numFmtId="164" formatCode="_-* #,##0.00\ &quot;€&quot;_-;\-* #,##0.00\ &quot;€&quot;_-;_-* &quot;-&quot;??\ &quot;€&quot;_-;_-@_-"/>
    <numFmt numFmtId="165" formatCode="_-* #,##0.00\ _€_-;\-* #,##0.00\ _€_-;_-* &quot;-&quot;??\ _€_-;_-@_-"/>
    <numFmt numFmtId="166" formatCode="_([$€-2]* #,##0.00_);_([$€-2]* \(#,##0.00\);_([$€-2]* &quot;-&quot;??_)"/>
    <numFmt numFmtId="167" formatCode="_-* #,##0.00\ _P_t_s_-;\-* #,##0.00\ _P_t_s_-;_-* &quot;-&quot;??\ _P_t_s_-;_-@_-"/>
    <numFmt numFmtId="168"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6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6" fontId="15" fillId="0" borderId="0" applyFont="0" applyFill="0" applyBorder="0" applyAlignment="0" applyProtection="0"/>
    <xf numFmtId="0" fontId="16" fillId="3" borderId="0" applyNumberFormat="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xf numFmtId="165" fontId="29"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4"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4">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59"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8"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8"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8" applyFont="1" applyBorder="1" applyAlignment="1">
      <alignment horizontal="center" vertical="center"/>
    </xf>
    <xf numFmtId="9" fontId="25" fillId="0" borderId="0" xfId="58"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8"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8" applyFont="1" applyBorder="1" applyAlignment="1">
      <alignment horizontal="center" vertical="center"/>
    </xf>
    <xf numFmtId="9" fontId="25" fillId="0" borderId="23" xfId="58"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5" fillId="27" borderId="0" xfId="58"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8"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8"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8" applyNumberFormat="1" applyFont="1" applyBorder="1" applyAlignment="1">
      <alignment horizontal="center" vertical="center"/>
    </xf>
    <xf numFmtId="9" fontId="25" fillId="0" borderId="10" xfId="58" applyNumberFormat="1" applyFont="1" applyBorder="1" applyAlignment="1">
      <alignment horizontal="center" vertical="center"/>
    </xf>
    <xf numFmtId="9" fontId="25" fillId="0" borderId="10" xfId="0" applyNumberFormat="1" applyFont="1" applyBorder="1" applyAlignment="1">
      <alignment horizontal="center" vertical="center"/>
    </xf>
    <xf numFmtId="9" fontId="31" fillId="27" borderId="21" xfId="58" applyFont="1" applyFill="1" applyBorder="1" applyAlignment="1">
      <alignment horizontal="center" vertical="center"/>
    </xf>
    <xf numFmtId="9" fontId="31" fillId="27" borderId="22" xfId="58"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8" applyFont="1" applyFill="1" applyBorder="1" applyAlignment="1">
      <alignment horizontal="center" vertical="center"/>
    </xf>
    <xf numFmtId="2" fontId="25" fillId="0" borderId="21" xfId="59" applyNumberFormat="1" applyFont="1" applyFill="1" applyBorder="1" applyAlignment="1">
      <alignment horizontal="center" vertical="center"/>
    </xf>
    <xf numFmtId="2" fontId="25" fillId="0" borderId="11" xfId="58"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8"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8"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8" applyFont="1" applyAlignment="1">
      <alignment horizontal="center" vertical="center"/>
    </xf>
    <xf numFmtId="3" fontId="25" fillId="0" borderId="10" xfId="58"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xf>
    <xf numFmtId="0" fontId="26" fillId="26" borderId="22"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31" borderId="31" xfId="0" applyFont="1" applyFill="1" applyBorder="1" applyAlignment="1">
      <alignment horizontal="center" vertical="center"/>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27" borderId="10" xfId="0" applyFont="1" applyFill="1" applyBorder="1" applyAlignment="1">
      <alignment horizontal="justify"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5" fillId="27" borderId="11" xfId="0" applyFont="1" applyFill="1" applyBorder="1" applyAlignment="1">
      <alignment horizontal="justify" vertical="center" wrapText="1"/>
    </xf>
    <xf numFmtId="0" fontId="25" fillId="0" borderId="13" xfId="0" applyFont="1" applyBorder="1" applyAlignment="1">
      <alignment horizontal="justify" vertical="center" wrapText="1"/>
    </xf>
    <xf numFmtId="0" fontId="26" fillId="26" borderId="34"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cellXfs>
  <cellStyles count="6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2" xfId="33"/>
    <cellStyle name="Millares 2 2" xfId="34"/>
    <cellStyle name="Millares 3" xfId="35"/>
    <cellStyle name="Millares 4" xfId="36"/>
    <cellStyle name="Millares 5" xfId="37"/>
    <cellStyle name="Millares 6" xfId="38"/>
    <cellStyle name="Millares 7" xfId="39"/>
    <cellStyle name="Moneda 2" xfId="40"/>
    <cellStyle name="Moneda 3" xfId="41"/>
    <cellStyle name="Neutral 2" xfId="42"/>
    <cellStyle name="Normal" xfId="0" builtinId="0"/>
    <cellStyle name="Normal 2" xfId="43"/>
    <cellStyle name="Normal 2 10" xfId="44"/>
    <cellStyle name="Normal 2 11" xfId="45"/>
    <cellStyle name="Normal 2 2" xfId="46"/>
    <cellStyle name="Normal 2 2 2" xfId="47"/>
    <cellStyle name="Normal 2 3" xfId="48"/>
    <cellStyle name="Normal 2 4" xfId="49"/>
    <cellStyle name="Normal 2 5" xfId="50"/>
    <cellStyle name="Normal 2 6" xfId="51"/>
    <cellStyle name="Normal 2 7" xfId="52"/>
    <cellStyle name="Normal 2 8" xfId="53"/>
    <cellStyle name="Normal 2 9" xfId="54"/>
    <cellStyle name="Normal 3 2" xfId="55"/>
    <cellStyle name="Normal 4" xfId="56"/>
    <cellStyle name="Notas 2" xfId="57"/>
    <cellStyle name="Percent" xfId="58" builtinId="5"/>
    <cellStyle name="Porcentual 2" xfId="59"/>
    <cellStyle name="Porcentual 3" xfId="60"/>
    <cellStyle name="Salida 2" xfId="61"/>
    <cellStyle name="Texto de advertencia 2" xfId="62"/>
    <cellStyle name="Texto explicativo 2" xfId="63"/>
    <cellStyle name="Título 1 2" xfId="64"/>
    <cellStyle name="Título 2 2" xfId="65"/>
    <cellStyle name="Título 3 2" xfId="66"/>
    <cellStyle name="Título 4" xfId="67"/>
    <cellStyle name="Total 2" xfId="68"/>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4</xdr:col>
      <xdr:colOff>400050</xdr:colOff>
      <xdr:row>42</xdr:row>
      <xdr:rowOff>28575</xdr:rowOff>
    </xdr:from>
    <xdr:to>
      <xdr:col>6</xdr:col>
      <xdr:colOff>558430</xdr:colOff>
      <xdr:row>52</xdr:row>
      <xdr:rowOff>5858</xdr:rowOff>
    </xdr:to>
    <xdr:pic>
      <xdr:nvPicPr>
        <xdr:cNvPr id="2" name="1 Imagen"/>
        <xdr:cNvPicPr>
          <a:picLocks noChangeAspect="1"/>
        </xdr:cNvPicPr>
      </xdr:nvPicPr>
      <xdr:blipFill>
        <a:blip xmlns:r="http://schemas.openxmlformats.org/officeDocument/2006/relationships" r:embed="rId4"/>
        <a:stretch>
          <a:fillRect/>
        </a:stretch>
      </xdr:blipFill>
      <xdr:spPr>
        <a:xfrm>
          <a:off x="5972175" y="33080325"/>
          <a:ext cx="3063505" cy="1653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zoomScale="80" zoomScaleNormal="80" zoomScaleSheetLayoutView="70" zoomScalePageLayoutView="80" workbookViewId="0">
      <selection activeCell="O37" sqref="O37"/>
    </sheetView>
  </sheetViews>
  <sheetFormatPr defaultColWidth="11.42578125" defaultRowHeight="14.25"/>
  <cols>
    <col min="1" max="1" width="4" style="4" customWidth="1"/>
    <col min="2" max="2" width="30.5703125" style="4" customWidth="1"/>
    <col min="3" max="4" width="23.28515625" style="4" customWidth="1"/>
    <col min="5" max="5" width="16.5703125" style="4" customWidth="1"/>
    <col min="6" max="6" width="25.85546875" style="4" customWidth="1"/>
    <col min="7" max="7" width="14.5703125" style="4" customWidth="1"/>
    <col min="8" max="8" width="11" style="4" customWidth="1"/>
    <col min="9" max="9" width="8.42578125" style="4" bestFit="1" customWidth="1"/>
    <col min="10" max="11" width="12.28515625" style="4" customWidth="1"/>
    <col min="12" max="12" width="13.140625" style="4" customWidth="1"/>
    <col min="13" max="13" width="10.140625" style="4" customWidth="1"/>
    <col min="14" max="14" width="12.7109375" style="4" customWidth="1"/>
    <col min="15" max="15" width="31.140625" style="4" customWidth="1"/>
    <col min="16" max="16" width="37.85546875" style="4" customWidth="1"/>
    <col min="17" max="25" width="0" style="4" hidden="1" customWidth="1"/>
    <col min="26" max="26" width="30.28515625" style="4" customWidth="1"/>
    <col min="27" max="27" width="5.7109375" style="4" customWidth="1"/>
    <col min="28" max="16384" width="11.42578125" style="4"/>
  </cols>
  <sheetData>
    <row r="1" spans="2:32" ht="69" customHeight="1">
      <c r="O1"/>
    </row>
    <row r="2" spans="2:32" s="2" customFormat="1" ht="28.5" customHeight="1">
      <c r="B2" s="122" t="s">
        <v>0</v>
      </c>
      <c r="C2" s="122"/>
      <c r="D2" s="122"/>
      <c r="E2" s="122"/>
      <c r="F2" s="122"/>
      <c r="G2" s="122"/>
      <c r="H2" s="122"/>
      <c r="I2" s="122"/>
      <c r="J2" s="122"/>
      <c r="K2" s="122"/>
      <c r="L2" s="122"/>
      <c r="M2" s="122"/>
      <c r="N2" s="122"/>
      <c r="O2" s="122"/>
      <c r="P2" s="1"/>
    </row>
    <row r="3" spans="2:32" s="2" customFormat="1" ht="28.5" customHeight="1">
      <c r="B3" s="123" t="s">
        <v>1</v>
      </c>
      <c r="C3" s="123"/>
      <c r="D3" s="123"/>
      <c r="E3" s="123"/>
      <c r="F3" s="123"/>
      <c r="G3" s="123"/>
      <c r="H3" s="123"/>
      <c r="I3" s="123"/>
      <c r="J3" s="123"/>
      <c r="K3" s="123"/>
      <c r="L3" s="123"/>
      <c r="M3" s="123"/>
      <c r="N3" s="123"/>
      <c r="O3" s="123"/>
    </row>
    <row r="4" spans="2:32" s="2" customFormat="1" ht="24.75" customHeight="1">
      <c r="B4" s="124" t="s">
        <v>84</v>
      </c>
      <c r="C4" s="124"/>
      <c r="D4" s="124"/>
      <c r="E4" s="124"/>
      <c r="F4" s="124"/>
      <c r="G4" s="124"/>
      <c r="H4" s="124"/>
      <c r="I4" s="124"/>
      <c r="J4" s="124"/>
      <c r="K4" s="124"/>
      <c r="L4" s="124"/>
      <c r="M4" s="124"/>
      <c r="N4" s="124"/>
      <c r="O4" s="124"/>
    </row>
    <row r="5" spans="2:32" s="2" customFormat="1" ht="24.75" customHeight="1">
      <c r="B5" s="124" t="s">
        <v>85</v>
      </c>
      <c r="C5" s="124"/>
      <c r="D5" s="124"/>
      <c r="E5" s="124"/>
      <c r="F5" s="124"/>
      <c r="G5" s="124"/>
      <c r="H5" s="124"/>
      <c r="I5" s="124"/>
      <c r="J5" s="124"/>
      <c r="K5" s="124"/>
      <c r="L5" s="124"/>
      <c r="M5" s="124"/>
      <c r="N5" s="124"/>
      <c r="O5" s="124"/>
    </row>
    <row r="6" spans="2:32" s="2" customFormat="1" ht="5.25" customHeight="1">
      <c r="B6" s="125"/>
      <c r="C6" s="125"/>
      <c r="D6" s="125"/>
      <c r="E6" s="125"/>
      <c r="F6" s="125"/>
      <c r="G6" s="125"/>
      <c r="H6" s="125"/>
      <c r="I6" s="125"/>
      <c r="J6" s="125"/>
      <c r="K6" s="125"/>
      <c r="L6" s="125"/>
      <c r="M6" s="125"/>
      <c r="N6" s="125"/>
      <c r="O6" s="125"/>
    </row>
    <row r="7" spans="2:32" s="2" customFormat="1" ht="27.75" customHeight="1">
      <c r="B7" s="101" t="s">
        <v>26</v>
      </c>
      <c r="C7" s="102"/>
      <c r="D7" s="102"/>
      <c r="E7" s="102"/>
      <c r="F7" s="102"/>
      <c r="G7" s="102"/>
      <c r="H7" s="102"/>
      <c r="I7" s="102"/>
      <c r="J7" s="102"/>
      <c r="K7" s="102"/>
      <c r="L7" s="102"/>
      <c r="M7" s="102"/>
      <c r="N7" s="102"/>
      <c r="O7" s="103"/>
    </row>
    <row r="8" spans="2:32" s="2" customFormat="1" ht="47.25" customHeight="1">
      <c r="B8" s="104" t="s">
        <v>2</v>
      </c>
      <c r="C8" s="105"/>
      <c r="D8" s="105"/>
      <c r="E8" s="105"/>
      <c r="F8" s="105"/>
      <c r="G8" s="105"/>
      <c r="H8" s="105"/>
      <c r="I8" s="105"/>
      <c r="J8" s="105"/>
      <c r="K8" s="105"/>
      <c r="L8" s="105"/>
      <c r="M8" s="105"/>
      <c r="N8" s="105"/>
      <c r="O8" s="106"/>
    </row>
    <row r="9" spans="2:32" s="2" customFormat="1" ht="29.25" customHeight="1">
      <c r="B9" s="101" t="s">
        <v>3</v>
      </c>
      <c r="C9" s="102"/>
      <c r="D9" s="102"/>
      <c r="E9" s="102"/>
      <c r="F9" s="102"/>
      <c r="G9" s="102"/>
      <c r="H9" s="102"/>
      <c r="I9" s="102"/>
      <c r="J9" s="102"/>
      <c r="K9" s="102"/>
      <c r="L9" s="102"/>
      <c r="M9" s="102"/>
      <c r="N9" s="102"/>
      <c r="O9" s="103"/>
    </row>
    <row r="10" spans="2:32" s="2" customFormat="1" ht="27.75" customHeight="1">
      <c r="B10" s="104" t="s">
        <v>4</v>
      </c>
      <c r="C10" s="105"/>
      <c r="D10" s="105"/>
      <c r="E10" s="105"/>
      <c r="F10" s="105"/>
      <c r="G10" s="105"/>
      <c r="H10" s="105"/>
      <c r="I10" s="105"/>
      <c r="J10" s="105"/>
      <c r="K10" s="105"/>
      <c r="L10" s="105"/>
      <c r="M10" s="105"/>
      <c r="N10" s="105"/>
      <c r="O10" s="106"/>
    </row>
    <row r="11" spans="2:32" ht="41.25" customHeight="1">
      <c r="B11" s="107"/>
      <c r="C11" s="108"/>
      <c r="D11" s="108"/>
      <c r="E11" s="108"/>
      <c r="F11" s="108"/>
      <c r="G11" s="109"/>
      <c r="H11" s="118" t="s">
        <v>5</v>
      </c>
      <c r="I11" s="115"/>
      <c r="J11" s="115"/>
      <c r="K11" s="115"/>
      <c r="L11" s="114" t="s">
        <v>6</v>
      </c>
      <c r="M11" s="115"/>
      <c r="N11" s="115"/>
      <c r="O11" s="116" t="s">
        <v>7</v>
      </c>
    </row>
    <row r="12" spans="2:32" ht="42" customHeight="1">
      <c r="B12" s="5" t="s">
        <v>8</v>
      </c>
      <c r="C12" s="5" t="s">
        <v>9</v>
      </c>
      <c r="D12" s="6" t="s">
        <v>33</v>
      </c>
      <c r="E12" s="6" t="s">
        <v>10</v>
      </c>
      <c r="F12" s="6" t="s">
        <v>11</v>
      </c>
      <c r="G12" s="78" t="s">
        <v>57</v>
      </c>
      <c r="H12" s="5" t="s">
        <v>86</v>
      </c>
      <c r="I12" s="5" t="s">
        <v>87</v>
      </c>
      <c r="J12" s="5" t="s">
        <v>88</v>
      </c>
      <c r="K12" s="6" t="s">
        <v>24</v>
      </c>
      <c r="L12" s="6" t="s">
        <v>12</v>
      </c>
      <c r="M12" s="6" t="s">
        <v>13</v>
      </c>
      <c r="N12" s="6" t="s">
        <v>14</v>
      </c>
      <c r="O12" s="117"/>
      <c r="AB12" s="32" t="s">
        <v>15</v>
      </c>
      <c r="AC12" s="31" t="s">
        <v>16</v>
      </c>
      <c r="AD12" s="33" t="s">
        <v>17</v>
      </c>
    </row>
    <row r="13" spans="2:32" s="9" customFormat="1" ht="120.75" customHeight="1">
      <c r="B13" s="90" t="s">
        <v>45</v>
      </c>
      <c r="C13" s="29" t="s">
        <v>41</v>
      </c>
      <c r="D13" s="29" t="s">
        <v>62</v>
      </c>
      <c r="E13" s="30" t="s">
        <v>13</v>
      </c>
      <c r="F13" s="43" t="s">
        <v>27</v>
      </c>
      <c r="G13" s="86">
        <v>0.5</v>
      </c>
      <c r="H13" s="55">
        <v>0</v>
      </c>
      <c r="I13" s="55">
        <v>0</v>
      </c>
      <c r="J13" s="55">
        <v>0</v>
      </c>
      <c r="K13" s="55">
        <f>SUM(H13:J13)</f>
        <v>0</v>
      </c>
      <c r="L13" s="61">
        <v>0</v>
      </c>
      <c r="M13" s="8">
        <f>K13/G13</f>
        <v>0</v>
      </c>
      <c r="N13" s="3" t="str">
        <f>IF(M13&lt;$AB$13,"T", IF(M13&lt;$AC$13,"R",IF(M13&gt;$AD$13,"P")))</f>
        <v>T</v>
      </c>
      <c r="O13" s="97" t="s">
        <v>75</v>
      </c>
      <c r="AA13" s="41"/>
      <c r="AB13" s="10">
        <v>0.75</v>
      </c>
      <c r="AC13" s="10">
        <v>0.85</v>
      </c>
      <c r="AD13" s="10">
        <v>0.95</v>
      </c>
    </row>
    <row r="14" spans="2:32" ht="117.75" customHeight="1">
      <c r="B14" s="121" t="s">
        <v>46</v>
      </c>
      <c r="C14" s="66" t="s">
        <v>28</v>
      </c>
      <c r="D14" s="71" t="s">
        <v>34</v>
      </c>
      <c r="E14" s="68" t="s">
        <v>13</v>
      </c>
      <c r="F14" s="119" t="s">
        <v>29</v>
      </c>
      <c r="G14" s="75">
        <v>0.5</v>
      </c>
      <c r="H14" s="55">
        <v>0</v>
      </c>
      <c r="I14" s="55">
        <v>0.08</v>
      </c>
      <c r="J14" s="55">
        <v>7.4999999999999997E-2</v>
      </c>
      <c r="K14" s="55">
        <f>SUM(H14:J14)</f>
        <v>0.155</v>
      </c>
      <c r="L14" s="56">
        <f>+K14-G14</f>
        <v>-0.34499999999999997</v>
      </c>
      <c r="M14" s="56">
        <f>K14/G14</f>
        <v>0.31</v>
      </c>
      <c r="N14" s="57" t="str">
        <f>IF(M14&lt;$AB$13,"T", IF(M14&lt;$AC$13,"R",IF(M14&gt;$AD$13,"P")))</f>
        <v>T</v>
      </c>
      <c r="O14" s="59" t="s">
        <v>79</v>
      </c>
      <c r="P14" s="11"/>
      <c r="AB14" s="10"/>
      <c r="AC14" s="10"/>
      <c r="AD14" s="10"/>
      <c r="AF14" s="83"/>
    </row>
    <row r="15" spans="2:32" ht="145.5" customHeight="1">
      <c r="B15" s="121"/>
      <c r="C15" s="67" t="s">
        <v>39</v>
      </c>
      <c r="D15" s="72" t="s">
        <v>35</v>
      </c>
      <c r="E15" s="69" t="s">
        <v>13</v>
      </c>
      <c r="F15" s="120"/>
      <c r="G15" s="76">
        <v>0.25</v>
      </c>
      <c r="H15" s="37">
        <v>0.04</v>
      </c>
      <c r="I15" s="37">
        <v>0.04</v>
      </c>
      <c r="J15" s="37">
        <v>3.5000000000000003E-2</v>
      </c>
      <c r="K15" s="60">
        <f>SUM(H15:J15)</f>
        <v>0.115</v>
      </c>
      <c r="L15" s="38">
        <f>+K15-G15</f>
        <v>-0.13500000000000001</v>
      </c>
      <c r="M15" s="38">
        <f>K15/G15</f>
        <v>0.46</v>
      </c>
      <c r="N15" s="44" t="str">
        <f>IF(M15&lt;$AB$13,"T", IF(M15&lt;$AC$13,"R",IF(M15&gt;$AD$13,"P")))</f>
        <v>T</v>
      </c>
      <c r="O15" s="58" t="s">
        <v>76</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10" t="s">
        <v>18</v>
      </c>
      <c r="C17" s="110"/>
      <c r="D17" s="110"/>
      <c r="E17" s="110"/>
      <c r="F17" s="110"/>
      <c r="G17" s="110"/>
      <c r="H17" s="110"/>
      <c r="I17" s="110"/>
      <c r="J17" s="110"/>
      <c r="K17" s="110"/>
      <c r="L17" s="110"/>
      <c r="M17" s="110"/>
      <c r="N17" s="110"/>
      <c r="O17" s="110"/>
      <c r="AB17" s="15"/>
      <c r="AC17" s="15"/>
      <c r="AD17" s="15"/>
    </row>
    <row r="18" spans="2:30" ht="58.5" customHeight="1">
      <c r="B18" s="111" t="s">
        <v>19</v>
      </c>
      <c r="C18" s="112"/>
      <c r="D18" s="112"/>
      <c r="E18" s="112"/>
      <c r="F18" s="112"/>
      <c r="G18" s="112"/>
      <c r="H18" s="112"/>
      <c r="I18" s="112"/>
      <c r="J18" s="112"/>
      <c r="K18" s="112"/>
      <c r="L18" s="112"/>
      <c r="M18" s="112"/>
      <c r="N18" s="112"/>
      <c r="O18" s="113"/>
      <c r="AB18" s="15"/>
      <c r="AC18" s="15"/>
      <c r="AD18" s="15"/>
    </row>
    <row r="19" spans="2:30" ht="26.25" customHeight="1">
      <c r="B19" s="101" t="s">
        <v>20</v>
      </c>
      <c r="C19" s="102"/>
      <c r="D19" s="102"/>
      <c r="E19" s="102"/>
      <c r="F19" s="102"/>
      <c r="G19" s="102"/>
      <c r="H19" s="102"/>
      <c r="I19" s="102"/>
      <c r="J19" s="102"/>
      <c r="K19" s="102"/>
      <c r="L19" s="102"/>
      <c r="M19" s="102"/>
      <c r="N19" s="102"/>
      <c r="O19" s="103"/>
      <c r="AB19" s="15"/>
      <c r="AC19" s="15"/>
      <c r="AD19" s="15"/>
    </row>
    <row r="20" spans="2:30" ht="24" customHeight="1">
      <c r="B20" s="104" t="s">
        <v>21</v>
      </c>
      <c r="C20" s="105"/>
      <c r="D20" s="105"/>
      <c r="E20" s="105"/>
      <c r="F20" s="105"/>
      <c r="G20" s="105"/>
      <c r="H20" s="105"/>
      <c r="I20" s="105"/>
      <c r="J20" s="105"/>
      <c r="K20" s="105"/>
      <c r="L20" s="105"/>
      <c r="M20" s="105"/>
      <c r="N20" s="105"/>
      <c r="O20" s="106"/>
      <c r="AB20" s="15"/>
      <c r="AC20" s="15"/>
      <c r="AD20" s="15"/>
    </row>
    <row r="21" spans="2:30" ht="37.5" customHeight="1">
      <c r="B21" s="107"/>
      <c r="C21" s="108"/>
      <c r="D21" s="108"/>
      <c r="E21" s="108"/>
      <c r="F21" s="108"/>
      <c r="G21" s="109"/>
      <c r="H21" s="118" t="s">
        <v>5</v>
      </c>
      <c r="I21" s="115"/>
      <c r="J21" s="115"/>
      <c r="K21" s="115"/>
      <c r="L21" s="114" t="s">
        <v>6</v>
      </c>
      <c r="M21" s="126"/>
      <c r="N21" s="127"/>
      <c r="O21" s="116" t="s">
        <v>7</v>
      </c>
      <c r="AB21" s="15"/>
      <c r="AC21" s="15"/>
      <c r="AD21" s="15"/>
    </row>
    <row r="22" spans="2:30" ht="42.75" customHeight="1">
      <c r="B22" s="5" t="s">
        <v>8</v>
      </c>
      <c r="C22" s="5" t="s">
        <v>9</v>
      </c>
      <c r="D22" s="6" t="s">
        <v>33</v>
      </c>
      <c r="E22" s="6" t="s">
        <v>10</v>
      </c>
      <c r="F22" s="6" t="s">
        <v>11</v>
      </c>
      <c r="G22" s="6" t="s">
        <v>23</v>
      </c>
      <c r="H22" s="5" t="s">
        <v>86</v>
      </c>
      <c r="I22" s="5" t="s">
        <v>87</v>
      </c>
      <c r="J22" s="5" t="s">
        <v>88</v>
      </c>
      <c r="K22" s="6" t="s">
        <v>24</v>
      </c>
      <c r="L22" s="6" t="s">
        <v>12</v>
      </c>
      <c r="M22" s="6" t="s">
        <v>13</v>
      </c>
      <c r="N22" s="6" t="s">
        <v>14</v>
      </c>
      <c r="O22" s="117"/>
      <c r="AB22" s="15"/>
      <c r="AC22" s="15"/>
      <c r="AD22" s="15"/>
    </row>
    <row r="23" spans="2:30" ht="217.5" customHeight="1">
      <c r="B23" s="91" t="s">
        <v>44</v>
      </c>
      <c r="C23" s="74" t="s">
        <v>30</v>
      </c>
      <c r="D23" s="40" t="s">
        <v>37</v>
      </c>
      <c r="E23" s="81" t="s">
        <v>55</v>
      </c>
      <c r="F23" s="34" t="s">
        <v>43</v>
      </c>
      <c r="G23" s="63">
        <v>1</v>
      </c>
      <c r="H23" s="64">
        <v>0</v>
      </c>
      <c r="I23" s="64">
        <v>0</v>
      </c>
      <c r="J23" s="64">
        <v>0</v>
      </c>
      <c r="K23" s="64">
        <f>SUM(H23:J23)</f>
        <v>0</v>
      </c>
      <c r="L23" s="62">
        <f>+K23-G23</f>
        <v>-1</v>
      </c>
      <c r="M23" s="35">
        <f>K23/G23</f>
        <v>0</v>
      </c>
      <c r="N23" s="36" t="str">
        <f>IF(M23&lt;$AB$13,"T", IF(M23&lt;$AC$13,"R",IF(M23&gt;$AD$13,"P")))</f>
        <v>T</v>
      </c>
      <c r="O23" s="59" t="s">
        <v>80</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1" t="s">
        <v>18</v>
      </c>
      <c r="C25" s="102"/>
      <c r="D25" s="102"/>
      <c r="E25" s="102"/>
      <c r="F25" s="102"/>
      <c r="G25" s="102"/>
      <c r="H25" s="102"/>
      <c r="I25" s="102"/>
      <c r="J25" s="102"/>
      <c r="K25" s="102"/>
      <c r="L25" s="102"/>
      <c r="M25" s="102"/>
      <c r="N25" s="102"/>
      <c r="O25" s="103"/>
    </row>
    <row r="26" spans="2:30" ht="56.25" customHeight="1">
      <c r="B26" s="104" t="s">
        <v>19</v>
      </c>
      <c r="C26" s="105"/>
      <c r="D26" s="105"/>
      <c r="E26" s="105"/>
      <c r="F26" s="105"/>
      <c r="G26" s="105"/>
      <c r="H26" s="105"/>
      <c r="I26" s="105"/>
      <c r="J26" s="105"/>
      <c r="K26" s="105"/>
      <c r="L26" s="105"/>
      <c r="M26" s="105"/>
      <c r="N26" s="105"/>
      <c r="O26" s="106"/>
    </row>
    <row r="27" spans="2:30" ht="24" customHeight="1">
      <c r="B27" s="101" t="s">
        <v>20</v>
      </c>
      <c r="C27" s="102"/>
      <c r="D27" s="102"/>
      <c r="E27" s="102"/>
      <c r="F27" s="102"/>
      <c r="G27" s="102"/>
      <c r="H27" s="102"/>
      <c r="I27" s="102"/>
      <c r="J27" s="102"/>
      <c r="K27" s="102"/>
      <c r="L27" s="102"/>
      <c r="M27" s="102"/>
      <c r="N27" s="102"/>
      <c r="O27" s="103"/>
    </row>
    <row r="28" spans="2:30" ht="25.5" customHeight="1">
      <c r="B28" s="104" t="s">
        <v>22</v>
      </c>
      <c r="C28" s="105"/>
      <c r="D28" s="105"/>
      <c r="E28" s="105"/>
      <c r="F28" s="105"/>
      <c r="G28" s="105"/>
      <c r="H28" s="105"/>
      <c r="I28" s="105"/>
      <c r="J28" s="105"/>
      <c r="K28" s="105"/>
      <c r="L28" s="105"/>
      <c r="M28" s="105"/>
      <c r="N28" s="105"/>
      <c r="O28" s="106"/>
    </row>
    <row r="29" spans="2:30" ht="41.25" customHeight="1">
      <c r="B29" s="107"/>
      <c r="C29" s="108"/>
      <c r="D29" s="108"/>
      <c r="E29" s="108"/>
      <c r="F29" s="108"/>
      <c r="G29" s="109"/>
      <c r="H29" s="118" t="s">
        <v>5</v>
      </c>
      <c r="I29" s="115"/>
      <c r="J29" s="115"/>
      <c r="K29" s="115"/>
      <c r="L29" s="114" t="s">
        <v>6</v>
      </c>
      <c r="M29" s="126"/>
      <c r="N29" s="127"/>
      <c r="O29" s="116" t="s">
        <v>7</v>
      </c>
    </row>
    <row r="30" spans="2:30" ht="43.5" customHeight="1">
      <c r="B30" s="45" t="s">
        <v>8</v>
      </c>
      <c r="C30" s="5" t="s">
        <v>9</v>
      </c>
      <c r="D30" s="6" t="s">
        <v>33</v>
      </c>
      <c r="E30" s="6" t="s">
        <v>10</v>
      </c>
      <c r="F30" s="42" t="s">
        <v>11</v>
      </c>
      <c r="G30" s="65" t="s">
        <v>23</v>
      </c>
      <c r="H30" s="5" t="s">
        <v>86</v>
      </c>
      <c r="I30" s="5" t="s">
        <v>87</v>
      </c>
      <c r="J30" s="5" t="s">
        <v>88</v>
      </c>
      <c r="K30" s="65" t="s">
        <v>24</v>
      </c>
      <c r="L30" s="65" t="s">
        <v>12</v>
      </c>
      <c r="M30" s="65" t="s">
        <v>13</v>
      </c>
      <c r="N30" s="65" t="s">
        <v>14</v>
      </c>
      <c r="O30" s="130"/>
    </row>
    <row r="31" spans="2:30" ht="70.5" customHeight="1">
      <c r="B31" s="92" t="s">
        <v>47</v>
      </c>
      <c r="C31" s="58" t="s">
        <v>67</v>
      </c>
      <c r="D31" s="40" t="s">
        <v>68</v>
      </c>
      <c r="E31" s="7" t="s">
        <v>13</v>
      </c>
      <c r="F31" s="73" t="s">
        <v>31</v>
      </c>
      <c r="G31" s="77">
        <v>0.25</v>
      </c>
      <c r="H31" s="70">
        <v>0</v>
      </c>
      <c r="I31" s="70">
        <v>0</v>
      </c>
      <c r="J31" s="70">
        <v>7.0000000000000007E-2</v>
      </c>
      <c r="K31" s="70">
        <f>SUM(H31:J31)</f>
        <v>7.0000000000000007E-2</v>
      </c>
      <c r="L31" s="48">
        <f>+K31-G31</f>
        <v>-0.18</v>
      </c>
      <c r="M31" s="48">
        <f>K31/G31</f>
        <v>0.28000000000000003</v>
      </c>
      <c r="N31" s="49" t="str">
        <f>IF(M31&lt;$AB$13,"T", IF(M31&lt;$AC$13,"R",IF(M31&gt;$AD$13,"P")))</f>
        <v>T</v>
      </c>
      <c r="O31" s="59" t="s">
        <v>78</v>
      </c>
    </row>
    <row r="32" spans="2:30" ht="145.5" customHeight="1">
      <c r="B32" s="85" t="s">
        <v>69</v>
      </c>
      <c r="C32" s="47" t="s">
        <v>48</v>
      </c>
      <c r="D32" s="40" t="s">
        <v>53</v>
      </c>
      <c r="E32" s="7" t="s">
        <v>13</v>
      </c>
      <c r="F32" s="28" t="s">
        <v>74</v>
      </c>
      <c r="G32" s="77">
        <v>0.2</v>
      </c>
      <c r="H32" s="70">
        <v>0</v>
      </c>
      <c r="I32" s="70">
        <v>0</v>
      </c>
      <c r="J32" s="70">
        <v>0</v>
      </c>
      <c r="K32" s="70">
        <f>SUM(H32:J32)</f>
        <v>0</v>
      </c>
      <c r="L32" s="48">
        <f>+K32-G32</f>
        <v>-0.2</v>
      </c>
      <c r="M32" s="48">
        <f>K32/G32</f>
        <v>0</v>
      </c>
      <c r="N32" s="49" t="str">
        <f>IF(M32&lt;$AB$13,"T", IF(M32&lt;$AC$13,"R",IF(M32&gt;$AD$13,"P")))</f>
        <v>T</v>
      </c>
      <c r="O32" s="59" t="s">
        <v>77</v>
      </c>
    </row>
    <row r="33" spans="2:26" ht="17.25" customHeight="1"/>
    <row r="34" spans="2:26" ht="20.25" customHeight="1">
      <c r="B34" s="131" t="s">
        <v>25</v>
      </c>
      <c r="C34" s="132"/>
      <c r="D34" s="132"/>
      <c r="E34" s="132"/>
      <c r="F34" s="132"/>
      <c r="G34" s="132"/>
      <c r="H34" s="132"/>
      <c r="I34" s="132"/>
      <c r="J34" s="132"/>
      <c r="K34" s="132"/>
      <c r="L34" s="132"/>
      <c r="M34" s="132"/>
      <c r="N34" s="132"/>
      <c r="O34" s="133"/>
    </row>
    <row r="35" spans="2:26" ht="47.25" customHeight="1">
      <c r="B35" s="107"/>
      <c r="C35" s="108"/>
      <c r="D35" s="108"/>
      <c r="E35" s="108"/>
      <c r="F35" s="108"/>
      <c r="G35" s="109"/>
      <c r="H35" s="118" t="s">
        <v>5</v>
      </c>
      <c r="I35" s="115"/>
      <c r="J35" s="115"/>
      <c r="K35" s="115"/>
      <c r="L35" s="114" t="s">
        <v>6</v>
      </c>
      <c r="M35" s="126"/>
      <c r="N35" s="127"/>
      <c r="O35" s="116" t="s">
        <v>7</v>
      </c>
    </row>
    <row r="36" spans="2:26" ht="36" customHeight="1">
      <c r="B36" s="5" t="s">
        <v>8</v>
      </c>
      <c r="C36" s="5" t="s">
        <v>9</v>
      </c>
      <c r="D36" s="6" t="s">
        <v>33</v>
      </c>
      <c r="E36" s="6" t="s">
        <v>10</v>
      </c>
      <c r="F36" s="6" t="s">
        <v>11</v>
      </c>
      <c r="G36" s="6" t="s">
        <v>23</v>
      </c>
      <c r="H36" s="5" t="s">
        <v>86</v>
      </c>
      <c r="I36" s="5" t="s">
        <v>87</v>
      </c>
      <c r="J36" s="5" t="s">
        <v>88</v>
      </c>
      <c r="K36" s="6" t="s">
        <v>24</v>
      </c>
      <c r="L36" s="6" t="s">
        <v>12</v>
      </c>
      <c r="M36" s="6" t="s">
        <v>13</v>
      </c>
      <c r="N36" s="6" t="s">
        <v>14</v>
      </c>
      <c r="O36" s="130"/>
    </row>
    <row r="37" spans="2:26" ht="84" customHeight="1">
      <c r="B37" s="93" t="s">
        <v>70</v>
      </c>
      <c r="C37" s="12" t="s">
        <v>36</v>
      </c>
      <c r="D37" s="71" t="s">
        <v>38</v>
      </c>
      <c r="E37" s="82" t="s">
        <v>42</v>
      </c>
      <c r="F37" s="13" t="s">
        <v>49</v>
      </c>
      <c r="G37" s="79">
        <v>1</v>
      </c>
      <c r="H37" s="50">
        <v>0</v>
      </c>
      <c r="I37" s="50">
        <v>0</v>
      </c>
      <c r="J37" s="50">
        <v>1</v>
      </c>
      <c r="K37" s="50">
        <f>SUM(H37:J37)</f>
        <v>1</v>
      </c>
      <c r="L37" s="14">
        <f>+K37-G37</f>
        <v>0</v>
      </c>
      <c r="M37" s="14">
        <f>K37/G37</f>
        <v>1</v>
      </c>
      <c r="N37" s="51" t="str">
        <f t="shared" ref="N37:N42" si="0">IF(M37&lt;$AB$13,"T", IF(M37&lt;$AC$13,"R",IF(M37&gt;$AD$13,"P")))</f>
        <v>P</v>
      </c>
      <c r="O37" s="98" t="s">
        <v>83</v>
      </c>
    </row>
    <row r="38" spans="2:26" ht="117" customHeight="1" thickBot="1">
      <c r="B38" s="94" t="s">
        <v>71</v>
      </c>
      <c r="C38" s="47" t="s">
        <v>60</v>
      </c>
      <c r="D38" s="47" t="s">
        <v>59</v>
      </c>
      <c r="E38" s="46" t="s">
        <v>13</v>
      </c>
      <c r="F38" s="28" t="s">
        <v>61</v>
      </c>
      <c r="G38" s="77">
        <v>0.5</v>
      </c>
      <c r="H38" s="52">
        <v>0</v>
      </c>
      <c r="I38" s="53">
        <v>0</v>
      </c>
      <c r="J38" s="53">
        <v>0.5</v>
      </c>
      <c r="K38" s="52">
        <f>SUM(H38:J38)</f>
        <v>0.5</v>
      </c>
      <c r="L38" s="48">
        <f t="shared" ref="L38:L42" si="1">+K38-G38</f>
        <v>0</v>
      </c>
      <c r="M38" s="48">
        <f>K38/G38</f>
        <v>1</v>
      </c>
      <c r="N38" s="49" t="str">
        <f t="shared" si="0"/>
        <v>P</v>
      </c>
      <c r="O38" s="99" t="s">
        <v>81</v>
      </c>
    </row>
    <row r="39" spans="2:26" ht="165.75" customHeight="1" thickBot="1">
      <c r="B39" s="128" t="s">
        <v>72</v>
      </c>
      <c r="C39" s="95" t="s">
        <v>50</v>
      </c>
      <c r="D39" s="89" t="s">
        <v>66</v>
      </c>
      <c r="E39" s="46" t="s">
        <v>42</v>
      </c>
      <c r="F39" s="119" t="s">
        <v>56</v>
      </c>
      <c r="G39" s="80">
        <v>100</v>
      </c>
      <c r="H39" s="52">
        <v>51</v>
      </c>
      <c r="I39" s="52">
        <v>26</v>
      </c>
      <c r="J39" s="52">
        <v>40</v>
      </c>
      <c r="K39" s="52">
        <f>SUM(H39:J39)</f>
        <v>117</v>
      </c>
      <c r="L39" s="84">
        <f>+K39-G39</f>
        <v>17</v>
      </c>
      <c r="M39" s="48">
        <f>K39/G39</f>
        <v>1.17</v>
      </c>
      <c r="N39" s="49" t="str">
        <f t="shared" si="0"/>
        <v>P</v>
      </c>
      <c r="O39" s="97" t="s">
        <v>82</v>
      </c>
      <c r="Z39" s="4" t="s">
        <v>40</v>
      </c>
    </row>
    <row r="40" spans="2:26" ht="129" customHeight="1" thickBot="1">
      <c r="B40" s="121"/>
      <c r="C40" s="96" t="s">
        <v>32</v>
      </c>
      <c r="D40" s="89" t="s">
        <v>65</v>
      </c>
      <c r="E40" s="87" t="s">
        <v>42</v>
      </c>
      <c r="F40" s="129"/>
      <c r="G40" s="80">
        <v>84</v>
      </c>
      <c r="H40" s="52">
        <v>0</v>
      </c>
      <c r="I40" s="52">
        <v>0</v>
      </c>
      <c r="J40" s="52">
        <v>0</v>
      </c>
      <c r="K40" s="52">
        <f>SUM(H40:J40)</f>
        <v>0</v>
      </c>
      <c r="L40" s="84">
        <f t="shared" si="1"/>
        <v>-84</v>
      </c>
      <c r="M40" s="48">
        <f>K40/G40</f>
        <v>0</v>
      </c>
      <c r="N40" s="49" t="str">
        <f t="shared" si="0"/>
        <v>T</v>
      </c>
      <c r="O40" s="100" t="s">
        <v>82</v>
      </c>
    </row>
    <row r="41" spans="2:26" ht="120" customHeight="1">
      <c r="B41" s="121"/>
      <c r="C41" s="96" t="s">
        <v>63</v>
      </c>
      <c r="D41" s="88" t="s">
        <v>64</v>
      </c>
      <c r="E41" s="46" t="s">
        <v>42</v>
      </c>
      <c r="F41" s="120"/>
      <c r="G41" s="80">
        <v>30</v>
      </c>
      <c r="H41" s="52">
        <v>0</v>
      </c>
      <c r="I41" s="52">
        <v>0</v>
      </c>
      <c r="J41" s="52">
        <v>19</v>
      </c>
      <c r="K41" s="52">
        <f>SUM(H41:J41)</f>
        <v>19</v>
      </c>
      <c r="L41" s="84">
        <f t="shared" si="1"/>
        <v>-11</v>
      </c>
      <c r="M41" s="48">
        <f>K41/G41</f>
        <v>0.6333333333333333</v>
      </c>
      <c r="N41" s="49" t="str">
        <f>IF(M41&lt;$AB$13,"T", IF(M41&lt;$AC$13,"R",IF(M41&gt;$AD$13,"P")))</f>
        <v>T</v>
      </c>
      <c r="O41" s="100" t="s">
        <v>82</v>
      </c>
    </row>
    <row r="42" spans="2:26" ht="205.9" customHeight="1">
      <c r="B42" s="85" t="s">
        <v>73</v>
      </c>
      <c r="C42" s="47" t="s">
        <v>52</v>
      </c>
      <c r="D42" s="39" t="s">
        <v>54</v>
      </c>
      <c r="E42" s="46" t="s">
        <v>13</v>
      </c>
      <c r="F42" s="28" t="s">
        <v>51</v>
      </c>
      <c r="G42" s="77">
        <v>0.25</v>
      </c>
      <c r="H42" s="54">
        <v>0</v>
      </c>
      <c r="I42" s="54">
        <v>0.1</v>
      </c>
      <c r="J42" s="54">
        <v>0.15</v>
      </c>
      <c r="K42" s="53">
        <v>0.25</v>
      </c>
      <c r="L42" s="48">
        <f t="shared" si="1"/>
        <v>0</v>
      </c>
      <c r="M42" s="48">
        <v>1</v>
      </c>
      <c r="N42" s="49" t="str">
        <f t="shared" si="0"/>
        <v>P</v>
      </c>
      <c r="O42" s="94" t="s">
        <v>58</v>
      </c>
      <c r="P42" s="94"/>
      <c r="Q42" s="94" t="s">
        <v>58</v>
      </c>
      <c r="R42" s="94" t="s">
        <v>58</v>
      </c>
      <c r="S42" s="94" t="s">
        <v>58</v>
      </c>
      <c r="T42" s="94" t="s">
        <v>58</v>
      </c>
      <c r="U42" s="94" t="s">
        <v>58</v>
      </c>
      <c r="V42" s="94" t="s">
        <v>58</v>
      </c>
      <c r="W42" s="94" t="s">
        <v>58</v>
      </c>
      <c r="X42" s="94" t="s">
        <v>58</v>
      </c>
      <c r="Y42" s="94" t="s">
        <v>58</v>
      </c>
      <c r="Z42" s="94"/>
    </row>
    <row r="43" spans="2:26" ht="11.25" customHeight="1"/>
  </sheetData>
  <mergeCells count="38">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 ref="H29:K29"/>
    <mergeCell ref="L29:N29"/>
    <mergeCell ref="B35:G35"/>
    <mergeCell ref="H35:K35"/>
    <mergeCell ref="L35:N35"/>
    <mergeCell ref="B2:O2"/>
    <mergeCell ref="B3:O3"/>
    <mergeCell ref="B4:O4"/>
    <mergeCell ref="B7:O7"/>
    <mergeCell ref="B8:O8"/>
    <mergeCell ref="B5:O5"/>
    <mergeCell ref="B6:O6"/>
    <mergeCell ref="B9:O9"/>
    <mergeCell ref="B10:O10"/>
    <mergeCell ref="B11:G11"/>
    <mergeCell ref="B17:O17"/>
    <mergeCell ref="B18:O18"/>
    <mergeCell ref="L11:N11"/>
    <mergeCell ref="O11:O12"/>
    <mergeCell ref="H11:K11"/>
    <mergeCell ref="F14:F15"/>
    <mergeCell ref="B14:B15"/>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Monitoreo ABRIL-JUN 2020</vt:lpstr>
      <vt:lpstr>'Monitoreo ABRIL-JUN 2020'!Print_Area</vt:lpstr>
      <vt:lpstr>'Monitoreo ABRIL-JUN 2020'!Print_Titles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PROPIEDAD DE</cp:lastModifiedBy>
  <cp:lastPrinted>2020-07-10T14:42:50Z</cp:lastPrinted>
  <dcterms:created xsi:type="dcterms:W3CDTF">2013-09-19T16:02:08Z</dcterms:created>
  <dcterms:modified xsi:type="dcterms:W3CDTF">2020-07-10T14:47:39Z</dcterms:modified>
</cp:coreProperties>
</file>